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\"/>
    </mc:Choice>
  </mc:AlternateContent>
  <xr:revisionPtr revIDLastSave="0" documentId="8_{583C238C-B7E6-497C-BFD3-F78D49FF31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Planilha2!$A$1:$N$40</definedName>
  </definedNames>
  <calcPr calcId="181029"/>
</workbook>
</file>

<file path=xl/calcChain.xml><?xml version="1.0" encoding="utf-8"?>
<calcChain xmlns="http://schemas.openxmlformats.org/spreadsheetml/2006/main">
  <c r="L20" i="7" l="1"/>
  <c r="N20" i="7" s="1"/>
  <c r="L4" i="7"/>
  <c r="N4" i="7" s="1"/>
  <c r="L5" i="7"/>
  <c r="N5" i="7" s="1"/>
  <c r="L6" i="7"/>
  <c r="N6" i="7" s="1"/>
  <c r="L7" i="7"/>
  <c r="N7" i="7" s="1"/>
  <c r="L8" i="7"/>
  <c r="N8" i="7" s="1"/>
  <c r="L9" i="7"/>
  <c r="N9" i="7" s="1"/>
  <c r="L10" i="7"/>
  <c r="N10" i="7" s="1"/>
  <c r="L11" i="7"/>
  <c r="N11" i="7" s="1"/>
  <c r="L13" i="7"/>
  <c r="N13" i="7" s="1"/>
  <c r="L14" i="7"/>
  <c r="N14" i="7" s="1"/>
  <c r="L15" i="7"/>
  <c r="N15" i="7" s="1"/>
  <c r="L16" i="7"/>
  <c r="N16" i="7" s="1"/>
  <c r="L17" i="7"/>
  <c r="N17" i="7" s="1"/>
  <c r="L18" i="7"/>
  <c r="N18" i="7" s="1"/>
  <c r="L19" i="7"/>
  <c r="N19" i="7" s="1"/>
  <c r="L21" i="7"/>
  <c r="N21" i="7" s="1"/>
  <c r="L22" i="7"/>
  <c r="N22" i="7" s="1"/>
  <c r="L23" i="7"/>
  <c r="N23" i="7" s="1"/>
  <c r="L24" i="7"/>
  <c r="N24" i="7" s="1"/>
  <c r="L25" i="7"/>
  <c r="N25" i="7" s="1"/>
  <c r="N26" i="7"/>
  <c r="L27" i="7"/>
  <c r="N27" i="7" s="1"/>
  <c r="L28" i="7"/>
  <c r="N28" i="7" s="1"/>
  <c r="N29" i="7"/>
  <c r="L30" i="7"/>
  <c r="N30" i="7" s="1"/>
  <c r="L31" i="7"/>
  <c r="N31" i="7" s="1"/>
  <c r="N32" i="7"/>
  <c r="N33" i="7"/>
  <c r="L34" i="7"/>
  <c r="N34" i="7" s="1"/>
  <c r="L35" i="7"/>
  <c r="N35" i="7" s="1"/>
  <c r="L36" i="7"/>
  <c r="N36" i="7" s="1"/>
  <c r="L37" i="7"/>
  <c r="N37" i="7" s="1"/>
  <c r="L38" i="7"/>
  <c r="L39" i="7"/>
  <c r="N39" i="7" s="1"/>
  <c r="H7" i="7"/>
  <c r="H14" i="7"/>
  <c r="H15" i="7"/>
  <c r="H17" i="7"/>
  <c r="H18" i="7" s="1"/>
  <c r="H19" i="7" s="1"/>
  <c r="H20" i="7" s="1"/>
  <c r="H10" i="7"/>
  <c r="H11" i="7" s="1"/>
  <c r="H12" i="7" s="1"/>
  <c r="H16" i="7"/>
  <c r="H13" i="7"/>
  <c r="H9" i="7"/>
  <c r="H22" i="7" s="1"/>
  <c r="H23" i="7" s="1"/>
  <c r="H8" i="7"/>
  <c r="H5" i="7"/>
  <c r="H21" i="7" l="1"/>
  <c r="H24" i="7"/>
  <c r="H25" i="7" s="1"/>
  <c r="H26" i="7" s="1"/>
  <c r="H31" i="7"/>
  <c r="H34" i="7" s="1"/>
  <c r="H35" i="7" l="1"/>
  <c r="H27" i="7"/>
  <c r="H28" i="7" s="1"/>
  <c r="H29" i="7" s="1"/>
  <c r="H30" i="7" s="1"/>
  <c r="H32" i="7" s="1"/>
  <c r="H33" i="7" s="1"/>
  <c r="H37" i="7"/>
  <c r="H38" i="7" l="1"/>
  <c r="H39" i="7" s="1"/>
  <c r="H36" i="7"/>
</calcChain>
</file>

<file path=xl/sharedStrings.xml><?xml version="1.0" encoding="utf-8"?>
<sst xmlns="http://schemas.openxmlformats.org/spreadsheetml/2006/main" count="184" uniqueCount="94">
  <si>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</si>
  <si>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</si>
  <si>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</si>
  <si>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</si>
  <si>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</si>
  <si>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</si>
  <si>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</si>
  <si>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</si>
  <si>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</si>
  <si>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</si>
  <si>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</si>
  <si>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</si>
  <si>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</si>
  <si>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Lenilson de Souza Costa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</si>
  <si>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</si>
  <si>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</si>
  <si>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</si>
  <si>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</si>
  <si>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</si>
  <si>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</si>
  <si>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</si>
  <si>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</si>
  <si>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</si>
  <si>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</si>
  <si>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</si>
  <si>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</si>
  <si>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</si>
  <si>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</si>
  <si>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</si>
  <si>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</si>
  <si>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</si>
  <si>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</si>
  <si>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</si>
  <si>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</si>
  <si>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</si>
  <si>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</si>
  <si>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</si>
  <si>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</si>
  <si>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</si>
  <si>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Competência:</t>
  </si>
  <si>
    <t>Aylla Barrozo de Paiva Moura</t>
  </si>
  <si>
    <t>AFASTADO</t>
  </si>
  <si>
    <t>Natan Torrejon Valente</t>
  </si>
  <si>
    <t>Elvis da Costa Araujo</t>
  </si>
  <si>
    <t>CONTADOR</t>
  </si>
  <si>
    <t>AFASTADA</t>
  </si>
  <si>
    <t>Rosangela Queiroz Rodrigues Idoino</t>
  </si>
  <si>
    <t>Assist.Admini.</t>
  </si>
  <si>
    <t>A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</si>
  <si>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</si>
  <si>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</si>
  <si>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</si>
  <si>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</si>
  <si>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</si>
  <si>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</si>
  <si>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</si>
  <si>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</si>
  <si>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</si>
  <si>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</si>
  <si>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</si>
  <si>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</si>
  <si>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</si>
  <si>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</si>
  <si>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</si>
  <si>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</si>
  <si>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</si>
  <si>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Assist.Admin/Gerente DAC</t>
  </si>
  <si>
    <t>Analista/Gerente TI</t>
  </si>
  <si>
    <t>Assist.Admin/Gerente DRC</t>
  </si>
  <si>
    <t>Assist.Admin/Chefe ART/CAT</t>
  </si>
  <si>
    <t>Assist.Admin/Gerente ADM</t>
  </si>
  <si>
    <t>Assist.Admin/Gerente DFI</t>
  </si>
  <si>
    <t>Assist.Admin/ Chefe Trans.</t>
  </si>
  <si>
    <t>Assist.Admin/ Gerente Plan.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</si>
  <si>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</si>
  <si>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</si>
  <si>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</si>
  <si>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</si>
  <si>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</si>
  <si>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</si>
  <si>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</si>
  <si>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</si>
  <si>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</si>
  <si>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>Assessora</t>
  </si>
  <si>
    <t xml:space="preserve">SERVIDORES </t>
  </si>
  <si>
    <t>Chefe de Gabinete</t>
  </si>
  <si>
    <t>Cargo Comissionado</t>
  </si>
  <si>
    <t>Assessora de Gabinete</t>
  </si>
  <si>
    <t>SUPERINTENDENTE</t>
  </si>
  <si>
    <t>Niilcielen Figueiras de Souza</t>
  </si>
  <si>
    <t>JULHO</t>
  </si>
  <si>
    <t xml:space="preserve">                                                          </t>
  </si>
  <si>
    <t>Coluna1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</si>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</sst>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44" formatCode="_-&quot;R$&quot;* #,##0.00_-;\-&quot;R$&quot;* #,##0.00_-;_-&quot;R$&quot;* &quot;-&quot;??_-;_-@_-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0" fontId="5" fillId="0" borderId="0" xfId="2" applyFill="1" applyBorder="1" applyAlignment="1">
      <alignment vertical="top"/>
    </xf>
    <xf numFmtId="0" fontId="13" fillId="0" borderId="0" xfId="3" applyFont="1" applyFill="1" applyBorder="1" applyAlignment="1">
      <alignment horizontal="left" vertical="top"/>
    </xf>
    <xf numFmtId="0" fontId="13" fillId="0" borderId="0" xfId="4" applyFont="1" applyFill="1" applyBorder="1" applyAlignment="1">
      <alignment vertical="top"/>
    </xf>
    <xf numFmtId="0" fontId="5" fillId="4" borderId="3" xfId="2" applyFill="1" applyAlignment="1">
      <alignment horizontal="center" vertical="top"/>
    </xf>
    <xf numFmtId="0" fontId="12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top" shrinkToFit="1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 wrapText="1"/>
    </xf>
    <xf numFmtId="44" fontId="9" fillId="0" borderId="2" xfId="1" applyNumberFormat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left" vertical="center" wrapText="1"/>
    </xf>
    <xf numFmtId="44" fontId="9" fillId="0" borderId="2" xfId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right" vertical="top" shrinkToFit="1"/>
    </xf>
    <xf numFmtId="44" fontId="10" fillId="0" borderId="2" xfId="1" applyFont="1" applyFill="1" applyBorder="1" applyAlignment="1">
      <alignment horizontal="left" vertical="top" indent="2" shrinkToFi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3" xfId="2" applyFill="1" applyAlignment="1">
      <alignment vertical="top"/>
    </xf>
    <xf numFmtId="1" fontId="10" fillId="0" borderId="10" xfId="0" applyNumberFormat="1" applyFont="1" applyFill="1" applyBorder="1" applyAlignment="1">
      <alignment horizontal="center" vertical="top" shrinkToFit="1"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top" wrapText="1"/>
    </xf>
    <xf numFmtId="1" fontId="10" fillId="5" borderId="2" xfId="0" applyNumberFormat="1" applyFont="1" applyFill="1" applyBorder="1" applyAlignment="1">
      <alignment horizontal="center" vertical="top" shrinkToFit="1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 wrapText="1"/>
    </xf>
    <xf numFmtId="44" fontId="9" fillId="5" borderId="2" xfId="1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/>
    </xf>
    <xf numFmtId="44" fontId="9" fillId="0" borderId="2" xfId="1" applyFont="1" applyFill="1" applyBorder="1" applyAlignment="1">
      <alignment vertical="top" wrapText="1"/>
    </xf>
    <xf numFmtId="44" fontId="9" fillId="5" borderId="2" xfId="1" applyFont="1" applyFill="1" applyBorder="1" applyAlignment="1">
      <alignment horizontal="left" vertical="top" wrapText="1"/>
    </xf>
    <xf numFmtId="44" fontId="9" fillId="0" borderId="2" xfId="1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left" vertical="top" wrapText="1"/>
    </xf>
    <xf numFmtId="1" fontId="16" fillId="6" borderId="1" xfId="0" applyNumberFormat="1" applyFont="1" applyFill="1" applyBorder="1" applyAlignment="1">
      <alignment horizontal="center" vertical="top" shrinkToFit="1"/>
    </xf>
    <xf numFmtId="0" fontId="9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left" vertical="center"/>
    </xf>
    <xf numFmtId="8" fontId="9" fillId="6" borderId="6" xfId="1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top" shrinkToFit="1"/>
    </xf>
    <xf numFmtId="0" fontId="9" fillId="0" borderId="1" xfId="0" quotePrefix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8" fontId="9" fillId="0" borderId="6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1" fontId="16" fillId="6" borderId="11" xfId="0" applyNumberFormat="1" applyFont="1" applyFill="1" applyBorder="1" applyAlignment="1">
      <alignment horizontal="center" vertical="top" shrinkToFit="1"/>
    </xf>
    <xf numFmtId="1" fontId="16" fillId="0" borderId="11" xfId="0" applyNumberFormat="1" applyFont="1" applyBorder="1" applyAlignment="1">
      <alignment horizontal="center" vertical="top" shrinkToFit="1"/>
    </xf>
    <xf numFmtId="0" fontId="9" fillId="0" borderId="1" xfId="0" applyFont="1" applyBorder="1" applyAlignment="1">
      <alignment horizontal="left" vertical="top"/>
    </xf>
    <xf numFmtId="0" fontId="9" fillId="6" borderId="1" xfId="0" applyFont="1" applyFill="1" applyBorder="1" applyAlignment="1">
      <alignment horizontal="left" vertical="top"/>
    </xf>
    <xf numFmtId="44" fontId="9" fillId="6" borderId="12" xfId="1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13" fillId="0" borderId="0" xfId="3" applyFont="1" applyFill="1" applyBorder="1" applyAlignment="1">
      <alignment vertical="top"/>
    </xf>
    <xf numFmtId="1" fontId="10" fillId="0" borderId="0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/>
    </xf>
    <xf numFmtId="8" fontId="9" fillId="0" borderId="0" xfId="1" applyNumberFormat="1" applyFont="1" applyFill="1" applyBorder="1" applyAlignment="1">
      <alignment horizontal="center" vertical="center" wrapText="1"/>
    </xf>
    <xf numFmtId="8" fontId="10" fillId="0" borderId="0" xfId="1" applyNumberFormat="1" applyFont="1" applyFill="1" applyBorder="1" applyAlignment="1">
      <alignment horizontal="left" wrapText="1"/>
    </xf>
    <xf numFmtId="0" fontId="9" fillId="0" borderId="0" xfId="0" quotePrefix="1" applyFont="1" applyFill="1" applyBorder="1" applyAlignment="1">
      <alignment horizontal="left" vertical="top" wrapText="1"/>
    </xf>
    <xf numFmtId="8" fontId="10" fillId="0" borderId="0" xfId="1" applyNumberFormat="1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vertical="top"/>
    </xf>
    <xf numFmtId="44" fontId="9" fillId="0" borderId="0" xfId="1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/>
    </xf>
    <xf numFmtId="8" fontId="9" fillId="0" borderId="0" xfId="1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44" fontId="15" fillId="0" borderId="0" xfId="1" applyFont="1" applyFill="1" applyBorder="1" applyAlignment="1">
      <alignment horizontal="center" vertical="top"/>
    </xf>
    <xf numFmtId="44" fontId="9" fillId="5" borderId="2" xfId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5" borderId="1" xfId="0" applyFont="1" applyFill="1" applyBorder="1" applyAlignment="1">
      <alignment horizontal="left" vertical="top" wrapText="1"/>
    </xf>
    <xf numFmtId="0" fontId="5" fillId="0" borderId="3" xfId="2" applyFill="1" applyAlignment="1">
      <alignment horizontal="center" vertical="center"/>
    </xf>
    <xf numFmtId="44" fontId="10" fillId="0" borderId="0" xfId="1" applyFont="1" applyFill="1" applyBorder="1" applyAlignment="1">
      <alignment horizontal="left" vertical="top"/>
    </xf>
    <xf numFmtId="44" fontId="10" fillId="0" borderId="0" xfId="1" applyFont="1" applyFill="1" applyBorder="1" applyAlignment="1">
      <alignment horizontal="left" vertical="center" wrapText="1"/>
    </xf>
    <xf numFmtId="44" fontId="10" fillId="0" borderId="1" xfId="1" quotePrefix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3" fillId="3" borderId="5" xfId="4" applyFont="1" applyBorder="1" applyAlignment="1">
      <alignment horizontal="center" vertical="top"/>
    </xf>
    <xf numFmtId="0" fontId="13" fillId="3" borderId="4" xfId="4" applyFont="1" applyBorder="1" applyAlignment="1">
      <alignment horizontal="center" vertical="top"/>
    </xf>
    <xf numFmtId="0" fontId="5" fillId="0" borderId="0" xfId="2" applyFill="1" applyBorder="1" applyAlignment="1">
      <alignment horizontal="center" vertical="top"/>
    </xf>
  </cellXfs>
  <cellStyles count="9">
    <cellStyle name="Bom" xfId="3" builtinId="26"/>
    <cellStyle name="Moeda" xfId="1" builtinId="4"/>
    <cellStyle name="Neutro" xfId="4" builtinId="28"/>
    <cellStyle name="Normal" xfId="0" builtinId="0"/>
    <cellStyle name="Normal 2" xfId="6" xr:uid="{F05D3344-78BC-485C-BB73-D4350B06B400}"/>
    <cellStyle name="Normal 2 2" xfId="7" xr:uid="{10882F75-EDEF-4305-BD81-D94AEDC57F18}"/>
    <cellStyle name="Normal 2 3" xfId="8" xr:uid="{3B2E543F-CEAB-493A-9499-E7DF17EA8771}"/>
    <cellStyle name="Normal 3" xfId="5" xr:uid="{F391CF64-5439-4C9C-8778-56E28379F07F}"/>
    <cellStyle name="Título 1" xfId="2" builtinId="16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O40" totalsRowShown="0" headerRowDxfId="19" dataDxfId="17" headerRowBorderDxfId="18" tableBorderDxfId="16" totalsRowBorderDxfId="15" dataCellStyle="Moeda">
  <tableColumns count="15">
    <tableColumn id="1" xr3:uid="{F5923918-14AF-42AF-8895-D73B1ADE02EF}" name="Nº  de ordem" dataDxfId="14"/>
    <tableColumn id="2" xr3:uid="{8B263085-3E5D-4FCD-A1B5-2476A115CEEA}" name="Funcionário" dataDxfId="13"/>
    <tableColumn id="3" xr3:uid="{37E2A8FC-769A-47F5-9E80-A71CE12BF403}" name="NÍVEL (ATA)" dataDxfId="12"/>
    <tableColumn id="23" xr3:uid="{887AE689-B227-49AB-8AC6-A0432A32F5BF}" name="NÍVEL (MERECIMENTO)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1:AH62"/>
  <sheetViews>
    <sheetView tabSelected="1" zoomScaleNormal="100" workbookViewId="0">
      <selection activeCell="O39" sqref="O39"/>
    </sheetView>
  </sheetViews>
  <sheetFormatPr defaultColWidth="9" defaultRowHeight="12.75" x14ac:dyDescent="0.2"/>
  <cols>
    <col min="1" max="1" width="8" bestFit="1" customWidth="1"/>
    <col min="2" max="2" width="49" customWidth="1"/>
    <col min="3" max="3" width="9.83203125" customWidth="1"/>
    <col min="4" max="4" width="18" customWidth="1"/>
    <col min="5" max="5" width="16" customWidth="1"/>
    <col min="6" max="6" width="13.5" customWidth="1"/>
    <col min="7" max="7" width="31.33203125" customWidth="1"/>
    <col min="8" max="8" width="20.5" customWidth="1"/>
    <col min="9" max="9" width="15.33203125" customWidth="1"/>
    <col min="10" max="10" width="14.83203125" customWidth="1"/>
    <col min="11" max="11" width="15.33203125" bestFit="1" customWidth="1"/>
    <col min="12" max="12" width="21.83203125" customWidth="1"/>
    <col min="13" max="13" width="13.33203125" customWidth="1"/>
    <col min="14" max="14" width="19.6640625" customWidth="1"/>
  </cols>
  <sheetData>
    <row r="1" spans="1:16" ht="20.25" thickBot="1" x14ac:dyDescent="0.25">
      <c r="A1" s="75" t="s">
        <v>52</v>
      </c>
      <c r="B1" s="75"/>
      <c r="C1" s="75"/>
      <c r="D1" s="75"/>
      <c r="E1" s="75"/>
      <c r="F1" s="5"/>
      <c r="G1" s="23" t="s">
        <v>39</v>
      </c>
      <c r="H1" s="23"/>
      <c r="I1" s="23"/>
      <c r="J1" s="23"/>
      <c r="K1" s="68" t="s">
        <v>90</v>
      </c>
      <c r="L1" s="8">
        <v>2021</v>
      </c>
      <c r="M1" s="8"/>
    </row>
    <row r="2" spans="1:16" ht="15.75" thickTop="1" x14ac:dyDescent="0.2">
      <c r="A2" s="73" t="s">
        <v>84</v>
      </c>
      <c r="B2" s="74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6" ht="48" customHeight="1" x14ac:dyDescent="0.2">
      <c r="A3" s="9" t="s">
        <v>29</v>
      </c>
      <c r="B3" s="10" t="s">
        <v>37</v>
      </c>
      <c r="C3" s="10" t="s">
        <v>49</v>
      </c>
      <c r="D3" s="10" t="s">
        <v>50</v>
      </c>
      <c r="E3" s="10" t="s">
        <v>38</v>
      </c>
      <c r="F3" s="10" t="s">
        <v>30</v>
      </c>
      <c r="G3" s="10" t="s">
        <v>51</v>
      </c>
      <c r="H3" s="10" t="s">
        <v>75</v>
      </c>
      <c r="I3" s="10" t="s">
        <v>74</v>
      </c>
      <c r="J3" s="10" t="s">
        <v>76</v>
      </c>
      <c r="K3" s="10" t="s">
        <v>35</v>
      </c>
      <c r="L3" s="10" t="s">
        <v>77</v>
      </c>
      <c r="M3" s="11" t="s">
        <v>82</v>
      </c>
      <c r="N3" s="11" t="s">
        <v>78</v>
      </c>
      <c r="O3" s="72" t="s">
        <v>92</v>
      </c>
    </row>
    <row r="4" spans="1:16" x14ac:dyDescent="0.2">
      <c r="A4" s="12">
        <v>1</v>
      </c>
      <c r="B4" s="13" t="s">
        <v>1</v>
      </c>
      <c r="C4" s="12">
        <v>2</v>
      </c>
      <c r="D4" s="12" t="s">
        <v>48</v>
      </c>
      <c r="E4" s="12" t="s">
        <v>28</v>
      </c>
      <c r="F4" s="12">
        <v>6</v>
      </c>
      <c r="G4" s="14" t="s">
        <v>2</v>
      </c>
      <c r="H4" s="14" t="s">
        <v>79</v>
      </c>
      <c r="I4" s="15">
        <v>1378.21</v>
      </c>
      <c r="J4" s="17"/>
      <c r="K4" s="16">
        <v>1200</v>
      </c>
      <c r="L4" s="16">
        <f>SUM(Tabela44[[#This Row],[Salario Base]:[Gratificação]])</f>
        <v>2578.21</v>
      </c>
      <c r="M4" s="16">
        <v>260.33</v>
      </c>
      <c r="N4" s="32">
        <f>Tabela44[[#This Row],[Salario Bruto]]-Tabela44[[#This Row],[Descontos]]</f>
        <v>2317.88</v>
      </c>
      <c r="O4" s="70"/>
    </row>
    <row r="5" spans="1:16" x14ac:dyDescent="0.2">
      <c r="A5" s="12">
        <v>2</v>
      </c>
      <c r="B5" s="13" t="s">
        <v>40</v>
      </c>
      <c r="C5" s="12">
        <v>2</v>
      </c>
      <c r="D5" s="12"/>
      <c r="E5" s="12" t="s">
        <v>45</v>
      </c>
      <c r="F5" s="12">
        <v>6</v>
      </c>
      <c r="G5" s="14" t="s">
        <v>2</v>
      </c>
      <c r="H5" s="14" t="str">
        <f>H4</f>
        <v>CONCURSADO</v>
      </c>
      <c r="I5" s="15"/>
      <c r="J5" s="17"/>
      <c r="K5" s="16"/>
      <c r="L5" s="16">
        <f>SUM(Tabela44[[#This Row],[Salario Base]:[Gratificação]])</f>
        <v>0</v>
      </c>
      <c r="M5" s="16"/>
      <c r="N5" s="32">
        <f>Tabela44[[#This Row],[Salario Bruto]]-Tabela44[[#This Row],[Descontos]]</f>
        <v>0</v>
      </c>
      <c r="O5" s="70"/>
    </row>
    <row r="6" spans="1:16" s="41" customFormat="1" x14ac:dyDescent="0.2">
      <c r="A6" s="12">
        <v>3</v>
      </c>
      <c r="B6" s="37" t="s">
        <v>31</v>
      </c>
      <c r="C6" s="27"/>
      <c r="D6" s="27"/>
      <c r="E6" s="12" t="s">
        <v>28</v>
      </c>
      <c r="F6" s="27"/>
      <c r="G6" s="29" t="s">
        <v>85</v>
      </c>
      <c r="H6" s="14" t="s">
        <v>80</v>
      </c>
      <c r="I6" s="15">
        <v>2773.23</v>
      </c>
      <c r="J6" s="17"/>
      <c r="K6" s="16"/>
      <c r="L6" s="16">
        <f>SUM(Tabela44[[#This Row],[Salario Base]:[Gratificação]])</f>
        <v>2773.23</v>
      </c>
      <c r="M6" s="16">
        <v>320.31</v>
      </c>
      <c r="N6" s="32">
        <f>Tabela44[[#This Row],[Salario Bruto]]-Tabela44[[#This Row],[Descontos]]</f>
        <v>2452.92</v>
      </c>
      <c r="O6" s="71"/>
    </row>
    <row r="7" spans="1:16" s="41" customFormat="1" x14ac:dyDescent="0.2">
      <c r="A7" s="12">
        <v>4</v>
      </c>
      <c r="B7" s="13" t="s">
        <v>81</v>
      </c>
      <c r="C7" s="12"/>
      <c r="D7" s="12"/>
      <c r="E7" s="12" t="s">
        <v>28</v>
      </c>
      <c r="F7" s="12"/>
      <c r="G7" s="14" t="s">
        <v>86</v>
      </c>
      <c r="H7" s="14" t="str">
        <f>H6</f>
        <v>COMISSIONADO</v>
      </c>
      <c r="I7" s="15">
        <v>2468.17</v>
      </c>
      <c r="J7" s="17"/>
      <c r="K7" s="16"/>
      <c r="L7" s="16">
        <f>SUM(Tabela44[[#This Row],[Salario Base]:[Gratificação]])</f>
        <v>2468.17</v>
      </c>
      <c r="M7" s="16">
        <v>239.87</v>
      </c>
      <c r="N7" s="32">
        <f>Tabela44[[#This Row],[Salario Bruto]]-Tabela44[[#This Row],[Descontos]]</f>
        <v>2228.3000000000002</v>
      </c>
      <c r="O7" s="71"/>
    </row>
    <row r="8" spans="1:16" s="41" customFormat="1" x14ac:dyDescent="0.2">
      <c r="A8" s="12">
        <v>5</v>
      </c>
      <c r="B8" s="13" t="s">
        <v>3</v>
      </c>
      <c r="C8" s="12">
        <v>20</v>
      </c>
      <c r="D8" s="12" t="s">
        <v>48</v>
      </c>
      <c r="E8" s="12" t="s">
        <v>28</v>
      </c>
      <c r="F8" s="12">
        <v>6</v>
      </c>
      <c r="G8" s="14" t="s">
        <v>4</v>
      </c>
      <c r="H8" s="14" t="str">
        <f>H4</f>
        <v>CONCURSADO</v>
      </c>
      <c r="I8" s="15">
        <v>3933.88</v>
      </c>
      <c r="J8" s="17"/>
      <c r="K8" s="16"/>
      <c r="L8" s="16">
        <f>SUM(Tabela44[[#This Row],[Salario Base]:[Gratificação]])</f>
        <v>3933.88</v>
      </c>
      <c r="M8" s="16">
        <v>932.33</v>
      </c>
      <c r="N8" s="32">
        <f>Tabela44[[#This Row],[Salario Bruto]]-Tabela44[[#This Row],[Descontos]]</f>
        <v>3001.55</v>
      </c>
      <c r="O8" s="71"/>
    </row>
    <row r="9" spans="1:16" x14ac:dyDescent="0.2">
      <c r="A9" s="12">
        <v>6</v>
      </c>
      <c r="B9" s="35" t="s">
        <v>61</v>
      </c>
      <c r="C9" s="12"/>
      <c r="D9" s="12"/>
      <c r="E9" s="12" t="s">
        <v>28</v>
      </c>
      <c r="F9" s="12"/>
      <c r="G9" s="14" t="s">
        <v>86</v>
      </c>
      <c r="H9" s="14" t="str">
        <f>H6</f>
        <v>COMISSIONADO</v>
      </c>
      <c r="I9" s="15">
        <v>2773.23</v>
      </c>
      <c r="J9" s="17"/>
      <c r="K9" s="16"/>
      <c r="L9" s="16">
        <f>SUM(Tabela44[[#This Row],[Salario Base]:[Gratificação]])</f>
        <v>2773.23</v>
      </c>
      <c r="M9" s="16">
        <v>296.61</v>
      </c>
      <c r="N9" s="32">
        <f>Tabela44[[#This Row],[Salario Bruto]]-Tabela44[[#This Row],[Descontos]]</f>
        <v>2476.62</v>
      </c>
      <c r="O9" s="70"/>
      <c r="P9" s="41"/>
    </row>
    <row r="10" spans="1:16" x14ac:dyDescent="0.2">
      <c r="A10" s="27">
        <v>7</v>
      </c>
      <c r="B10" s="28" t="s">
        <v>5</v>
      </c>
      <c r="C10" s="27">
        <v>24</v>
      </c>
      <c r="D10" s="27"/>
      <c r="E10" s="27" t="s">
        <v>45</v>
      </c>
      <c r="F10" s="27">
        <v>6</v>
      </c>
      <c r="G10" s="29" t="s">
        <v>4</v>
      </c>
      <c r="H10" s="29" t="str">
        <f>H4</f>
        <v>CONCURSADO</v>
      </c>
      <c r="I10" s="30">
        <v>0</v>
      </c>
      <c r="J10" s="33"/>
      <c r="K10" s="33"/>
      <c r="L10" s="33">
        <f>SUM(Tabela44[[#This Row],[Salario Base]:[Gratificação]])</f>
        <v>0</v>
      </c>
      <c r="M10" s="33"/>
      <c r="N10" s="65">
        <f>Tabela44[[#This Row],[Salario Bruto]]-Tabela44[[#This Row],[Descontos]]</f>
        <v>0</v>
      </c>
      <c r="O10" s="70"/>
    </row>
    <row r="11" spans="1:16" ht="16.5" customHeight="1" x14ac:dyDescent="0.2">
      <c r="A11" s="12">
        <v>8</v>
      </c>
      <c r="B11" s="13" t="s">
        <v>6</v>
      </c>
      <c r="C11" s="12">
        <v>11</v>
      </c>
      <c r="D11" s="12" t="s">
        <v>48</v>
      </c>
      <c r="E11" s="12" t="s">
        <v>28</v>
      </c>
      <c r="F11" s="12">
        <v>6</v>
      </c>
      <c r="G11" s="14" t="s">
        <v>66</v>
      </c>
      <c r="H11" s="14" t="str">
        <f>H10</f>
        <v>CONCURSADO</v>
      </c>
      <c r="I11" s="15">
        <v>2328.46</v>
      </c>
      <c r="J11" s="17"/>
      <c r="K11" s="16">
        <v>1200</v>
      </c>
      <c r="L11" s="16">
        <f>SUM(Tabela44[[#This Row],[Salario Base]:[Gratificação]])</f>
        <v>3528.46</v>
      </c>
      <c r="M11" s="16">
        <v>863.7</v>
      </c>
      <c r="N11" s="32">
        <f>Tabela44[[#This Row],[Salario Bruto]]-Tabela44[[#This Row],[Descontos]]</f>
        <v>2664.76</v>
      </c>
      <c r="O11" s="70"/>
    </row>
    <row r="12" spans="1:16" x14ac:dyDescent="0.2">
      <c r="A12" s="12">
        <v>9</v>
      </c>
      <c r="B12" s="13" t="s">
        <v>43</v>
      </c>
      <c r="C12" s="12">
        <v>1</v>
      </c>
      <c r="D12" s="12" t="s">
        <v>48</v>
      </c>
      <c r="E12" s="12" t="s">
        <v>28</v>
      </c>
      <c r="F12" s="12">
        <v>6</v>
      </c>
      <c r="G12" s="14" t="s">
        <v>4</v>
      </c>
      <c r="H12" s="14" t="str">
        <f>H11</f>
        <v>CONCURSADO</v>
      </c>
      <c r="I12" s="15">
        <v>1300.2</v>
      </c>
      <c r="J12" s="17"/>
      <c r="K12" s="16">
        <v>300</v>
      </c>
      <c r="L12" s="16">
        <v>1620.2</v>
      </c>
      <c r="M12" s="16">
        <v>127.51</v>
      </c>
      <c r="N12" s="32">
        <v>1472.69</v>
      </c>
      <c r="O12" s="70"/>
    </row>
    <row r="13" spans="1:16" x14ac:dyDescent="0.2">
      <c r="A13" s="12">
        <v>10</v>
      </c>
      <c r="B13" s="2" t="s">
        <v>0</v>
      </c>
      <c r="C13" s="12"/>
      <c r="D13" s="12"/>
      <c r="E13" s="12" t="s">
        <v>28</v>
      </c>
      <c r="F13" s="12"/>
      <c r="G13" s="14" t="s">
        <v>86</v>
      </c>
      <c r="H13" s="14" t="str">
        <f>H6</f>
        <v>COMISSIONADO</v>
      </c>
      <c r="I13" s="15">
        <v>2468.17</v>
      </c>
      <c r="J13" s="17"/>
      <c r="K13" s="16"/>
      <c r="L13" s="16">
        <f>SUM(Tabela44[[#This Row],[Salario Base]:[Gratificação]])</f>
        <v>2468.17</v>
      </c>
      <c r="M13" s="16">
        <v>1424.03</v>
      </c>
      <c r="N13" s="32">
        <f>Tabela44[[#This Row],[Salario Bruto]]-Tabela44[[#This Row],[Descontos]]</f>
        <v>1044.1400000000001</v>
      </c>
      <c r="O13" s="70"/>
    </row>
    <row r="14" spans="1:16" x14ac:dyDescent="0.2">
      <c r="A14" s="12">
        <v>11</v>
      </c>
      <c r="B14" s="13" t="s">
        <v>7</v>
      </c>
      <c r="C14" s="12">
        <v>11</v>
      </c>
      <c r="D14" s="12"/>
      <c r="E14" s="12" t="s">
        <v>41</v>
      </c>
      <c r="F14" s="12">
        <v>6</v>
      </c>
      <c r="G14" s="14" t="s">
        <v>4</v>
      </c>
      <c r="H14" s="14" t="str">
        <f>H4</f>
        <v>CONCURSADO</v>
      </c>
      <c r="I14" s="15">
        <v>0</v>
      </c>
      <c r="J14" s="17"/>
      <c r="K14" s="17"/>
      <c r="L14" s="17">
        <f>SUM(Tabela44[[#This Row],[Salario Base]:[Gratificação]])</f>
        <v>0</v>
      </c>
      <c r="M14" s="17"/>
      <c r="N14" s="32">
        <f>Tabela44[[#This Row],[Salario Bruto]]-Tabela44[[#This Row],[Descontos]]</f>
        <v>0</v>
      </c>
      <c r="O14" s="70"/>
    </row>
    <row r="15" spans="1:16" x14ac:dyDescent="0.2">
      <c r="A15" s="12">
        <v>12</v>
      </c>
      <c r="B15" s="13" t="s">
        <v>8</v>
      </c>
      <c r="C15" s="12" t="s">
        <v>48</v>
      </c>
      <c r="D15" s="12" t="s">
        <v>48</v>
      </c>
      <c r="E15" s="12" t="s">
        <v>28</v>
      </c>
      <c r="F15" s="12">
        <v>6</v>
      </c>
      <c r="G15" s="14" t="s">
        <v>9</v>
      </c>
      <c r="H15" s="14" t="str">
        <f>H4</f>
        <v>CONCURSADO</v>
      </c>
      <c r="I15" s="15">
        <v>2773.23</v>
      </c>
      <c r="J15" s="17"/>
      <c r="K15" s="16">
        <v>300</v>
      </c>
      <c r="L15" s="16">
        <f>SUM(Tabela44[[#This Row],[Salario Base]:[Gratificação]])</f>
        <v>3073.23</v>
      </c>
      <c r="M15" s="16">
        <v>376.11</v>
      </c>
      <c r="N15" s="32">
        <f>Tabela44[[#This Row],[Salario Bruto]]-Tabela44[[#This Row],[Descontos]]</f>
        <v>2697.12</v>
      </c>
      <c r="O15" s="70"/>
    </row>
    <row r="16" spans="1:16" x14ac:dyDescent="0.2">
      <c r="A16" s="12">
        <v>13</v>
      </c>
      <c r="B16" s="67" t="s">
        <v>65</v>
      </c>
      <c r="C16" s="27"/>
      <c r="D16" s="27"/>
      <c r="E16" s="12" t="s">
        <v>28</v>
      </c>
      <c r="F16" s="27"/>
      <c r="G16" s="29" t="s">
        <v>87</v>
      </c>
      <c r="H16" s="14" t="str">
        <f>H6</f>
        <v>COMISSIONADO</v>
      </c>
      <c r="I16" s="15">
        <v>2468.17</v>
      </c>
      <c r="J16" s="17"/>
      <c r="K16" s="16"/>
      <c r="L16" s="16">
        <f>SUM(Tabela44[[#This Row],[Salario Base]:[Gratificação]])</f>
        <v>2468.17</v>
      </c>
      <c r="M16" s="16">
        <v>239.87</v>
      </c>
      <c r="N16" s="32">
        <f>Tabela44[[#This Row],[Salario Bruto]]-Tabela44[[#This Row],[Descontos]]</f>
        <v>2228.3000000000002</v>
      </c>
      <c r="O16" s="70"/>
    </row>
    <row r="17" spans="1:34" x14ac:dyDescent="0.2">
      <c r="A17" s="12">
        <v>14</v>
      </c>
      <c r="B17" s="13" t="s">
        <v>10</v>
      </c>
      <c r="C17" s="12">
        <v>13</v>
      </c>
      <c r="D17" s="12" t="s">
        <v>48</v>
      </c>
      <c r="E17" s="12" t="s">
        <v>28</v>
      </c>
      <c r="F17" s="12">
        <v>6</v>
      </c>
      <c r="G17" s="14" t="s">
        <v>11</v>
      </c>
      <c r="H17" s="14" t="str">
        <f>H4</f>
        <v>CONCURSADO</v>
      </c>
      <c r="I17" s="15">
        <v>2616.2600000000002</v>
      </c>
      <c r="J17" s="17"/>
      <c r="K17" s="16">
        <v>784.87</v>
      </c>
      <c r="L17" s="16">
        <f>SUM(Tabela44[[#This Row],[Salario Base]:[Gratificação]])</f>
        <v>3401.13</v>
      </c>
      <c r="M17" s="16">
        <v>2060.6</v>
      </c>
      <c r="N17" s="32">
        <f>Tabela44[[#This Row],[Salario Bruto]]-Tabela44[[#This Row],[Descontos]]</f>
        <v>1340.5300000000002</v>
      </c>
      <c r="O17" s="70"/>
    </row>
    <row r="18" spans="1:34" x14ac:dyDescent="0.2">
      <c r="A18" s="12">
        <v>15</v>
      </c>
      <c r="B18" s="13" t="s">
        <v>12</v>
      </c>
      <c r="C18" s="12">
        <v>14</v>
      </c>
      <c r="D18" s="12" t="s">
        <v>48</v>
      </c>
      <c r="E18" s="12" t="s">
        <v>28</v>
      </c>
      <c r="F18" s="12">
        <v>6</v>
      </c>
      <c r="G18" s="14" t="s">
        <v>67</v>
      </c>
      <c r="H18" s="14" t="str">
        <f>H17</f>
        <v>CONCURSADO</v>
      </c>
      <c r="I18" s="15">
        <v>2773.23</v>
      </c>
      <c r="J18" s="17"/>
      <c r="K18" s="16">
        <v>1200</v>
      </c>
      <c r="L18" s="16">
        <f>SUM(Tabela44[[#This Row],[Salario Base]:[Gratificação]])</f>
        <v>3973.23</v>
      </c>
      <c r="M18" s="16">
        <v>587.59</v>
      </c>
      <c r="N18" s="32">
        <f>Tabela44[[#This Row],[Salario Bruto]]-Tabela44[[#This Row],[Descontos]]</f>
        <v>3385.64</v>
      </c>
      <c r="O18" s="70"/>
    </row>
    <row r="19" spans="1:34" x14ac:dyDescent="0.2">
      <c r="A19" s="12">
        <v>16</v>
      </c>
      <c r="B19" s="13" t="s">
        <v>13</v>
      </c>
      <c r="C19" s="12">
        <v>1</v>
      </c>
      <c r="D19" s="12" t="s">
        <v>48</v>
      </c>
      <c r="E19" s="12" t="s">
        <v>28</v>
      </c>
      <c r="F19" s="12">
        <v>6</v>
      </c>
      <c r="G19" s="14" t="s">
        <v>4</v>
      </c>
      <c r="H19" s="14" t="str">
        <f>H18</f>
        <v>CONCURSADO</v>
      </c>
      <c r="I19" s="15">
        <v>1378.21</v>
      </c>
      <c r="J19" s="17"/>
      <c r="K19" s="16"/>
      <c r="L19" s="16">
        <f>SUM(Tabela44[[#This Row],[Salario Base]:[Gratificação]])</f>
        <v>1378.21</v>
      </c>
      <c r="M19" s="16">
        <v>107.53</v>
      </c>
      <c r="N19" s="32">
        <f>Tabela44[[#This Row],[Salario Bruto]]-Tabela44[[#This Row],[Descontos]]</f>
        <v>1270.68</v>
      </c>
      <c r="O19" s="70"/>
    </row>
    <row r="20" spans="1:34" x14ac:dyDescent="0.2">
      <c r="A20" s="12">
        <v>17</v>
      </c>
      <c r="B20" s="13" t="s">
        <v>14</v>
      </c>
      <c r="C20" s="12">
        <v>16</v>
      </c>
      <c r="D20" s="12" t="s">
        <v>48</v>
      </c>
      <c r="E20" s="12" t="s">
        <v>28</v>
      </c>
      <c r="F20" s="12">
        <v>6</v>
      </c>
      <c r="G20" s="14" t="s">
        <v>15</v>
      </c>
      <c r="H20" s="14" t="str">
        <f>H19</f>
        <v>CONCURSADO</v>
      </c>
      <c r="I20" s="15">
        <v>3116.01</v>
      </c>
      <c r="J20" s="17"/>
      <c r="K20" s="18"/>
      <c r="L20" s="16">
        <f>SUM(Tabela44[[#This Row],[Salario Base]:[Gratificação]])</f>
        <v>3116.01</v>
      </c>
      <c r="M20" s="19">
        <v>874.68</v>
      </c>
      <c r="N20" s="32">
        <f>Tabela44[[#This Row],[Salario Bruto]]-Tabela44[[#This Row],[Descontos]]</f>
        <v>2241.3300000000004</v>
      </c>
      <c r="O20" s="70"/>
    </row>
    <row r="21" spans="1:34" x14ac:dyDescent="0.2">
      <c r="A21" s="12">
        <v>18</v>
      </c>
      <c r="B21" s="13" t="s">
        <v>16</v>
      </c>
      <c r="C21" s="12">
        <v>33</v>
      </c>
      <c r="D21" s="12" t="s">
        <v>48</v>
      </c>
      <c r="E21" s="12" t="s">
        <v>28</v>
      </c>
      <c r="F21" s="12">
        <v>6</v>
      </c>
      <c r="G21" s="14" t="s">
        <v>83</v>
      </c>
      <c r="H21" s="14" t="str">
        <f>H20</f>
        <v>CONCURSADO</v>
      </c>
      <c r="I21" s="15">
        <v>8390.7000000000007</v>
      </c>
      <c r="J21" s="17"/>
      <c r="K21" s="16">
        <v>1200</v>
      </c>
      <c r="L21" s="16">
        <f>SUM(Tabela44[[#This Row],[Salario Base]:[Gratificação]])</f>
        <v>9590.7000000000007</v>
      </c>
      <c r="M21" s="16">
        <v>3862.26</v>
      </c>
      <c r="N21" s="32">
        <f>Tabela44[[#This Row],[Salario Bruto]]-Tabela44[[#This Row],[Descontos]]</f>
        <v>5728.4400000000005</v>
      </c>
      <c r="O21" s="70"/>
      <c r="AH21" t="s">
        <v>93</v>
      </c>
    </row>
    <row r="22" spans="1:34" x14ac:dyDescent="0.2">
      <c r="A22" s="12">
        <v>19</v>
      </c>
      <c r="B22" s="67" t="s">
        <v>33</v>
      </c>
      <c r="C22" s="27"/>
      <c r="D22" s="27"/>
      <c r="E22" s="12" t="s">
        <v>28</v>
      </c>
      <c r="F22" s="27"/>
      <c r="G22" s="29" t="s">
        <v>86</v>
      </c>
      <c r="H22" s="14" t="str">
        <f>H9</f>
        <v>COMISSIONADO</v>
      </c>
      <c r="I22" s="15">
        <v>2773.23</v>
      </c>
      <c r="J22" s="17"/>
      <c r="K22" s="16"/>
      <c r="L22" s="16">
        <f>SUM(Tabela44[[#This Row],[Salario Base]:[Gratificação]])</f>
        <v>2773.23</v>
      </c>
      <c r="M22" s="16">
        <v>1348.05</v>
      </c>
      <c r="N22" s="32">
        <f>Tabela44[[#This Row],[Salario Bruto]]-Tabela44[[#This Row],[Descontos]]</f>
        <v>1425.18</v>
      </c>
      <c r="O22" s="70"/>
    </row>
    <row r="23" spans="1:34" x14ac:dyDescent="0.2">
      <c r="A23" s="12">
        <v>20</v>
      </c>
      <c r="B23" s="2" t="s">
        <v>63</v>
      </c>
      <c r="C23" s="12"/>
      <c r="D23" s="12"/>
      <c r="E23" s="12" t="s">
        <v>28</v>
      </c>
      <c r="F23" s="12"/>
      <c r="G23" s="14" t="s">
        <v>86</v>
      </c>
      <c r="H23" s="14" t="str">
        <f>H22</f>
        <v>COMISSIONADO</v>
      </c>
      <c r="I23" s="15">
        <v>2773.23</v>
      </c>
      <c r="J23" s="17"/>
      <c r="K23" s="16"/>
      <c r="L23" s="16">
        <f>SUM(Tabela44[[#This Row],[Salario Base]:[Gratificação]])</f>
        <v>2773.23</v>
      </c>
      <c r="M23" s="16">
        <v>296.61</v>
      </c>
      <c r="N23" s="32">
        <f>Tabela44[[#This Row],[Salario Bruto]]-Tabela44[[#This Row],[Descontos]]</f>
        <v>2476.62</v>
      </c>
      <c r="O23" s="70"/>
    </row>
    <row r="24" spans="1:34" x14ac:dyDescent="0.2">
      <c r="A24" s="12">
        <v>21</v>
      </c>
      <c r="B24" s="13" t="s">
        <v>17</v>
      </c>
      <c r="C24" s="12">
        <v>12</v>
      </c>
      <c r="D24" s="12" t="s">
        <v>48</v>
      </c>
      <c r="E24" s="12" t="s">
        <v>28</v>
      </c>
      <c r="F24" s="12">
        <v>6</v>
      </c>
      <c r="G24" s="14" t="s">
        <v>18</v>
      </c>
      <c r="H24" s="14" t="str">
        <f>H20</f>
        <v>CONCURSADO</v>
      </c>
      <c r="I24" s="15">
        <v>2468.17</v>
      </c>
      <c r="J24" s="17"/>
      <c r="K24" s="16"/>
      <c r="L24" s="16">
        <f>SUM(Tabela44[[#This Row],[Salario Base]:[Gratificação]])</f>
        <v>2468.17</v>
      </c>
      <c r="M24" s="16">
        <v>887.5</v>
      </c>
      <c r="N24" s="32">
        <f>Tabela44[[#This Row],[Salario Bruto]]-Tabela44[[#This Row],[Descontos]]</f>
        <v>1580.67</v>
      </c>
      <c r="O24" s="70"/>
    </row>
    <row r="25" spans="1:34" x14ac:dyDescent="0.2">
      <c r="A25" s="12">
        <v>22</v>
      </c>
      <c r="B25" s="13" t="s">
        <v>19</v>
      </c>
      <c r="C25" s="12">
        <v>14</v>
      </c>
      <c r="D25" s="12"/>
      <c r="E25" s="12" t="s">
        <v>53</v>
      </c>
      <c r="F25" s="12">
        <v>6</v>
      </c>
      <c r="G25" s="14" t="s">
        <v>9</v>
      </c>
      <c r="H25" s="14" t="str">
        <f t="shared" ref="H25:H30" si="0">H24</f>
        <v>CONCURSADO</v>
      </c>
      <c r="I25" s="17">
        <v>2939.63</v>
      </c>
      <c r="J25" s="17"/>
      <c r="K25" s="16">
        <v>11903.6</v>
      </c>
      <c r="L25" s="16">
        <f>SUM(Tabela44[[#This Row],[Salario Base]:[Gratificação]])</f>
        <v>14843.23</v>
      </c>
      <c r="M25" s="16">
        <v>4070.17</v>
      </c>
      <c r="N25" s="32">
        <f>Tabela44[[#This Row],[Salario Bruto]]-Tabela44[[#This Row],[Descontos]]</f>
        <v>10773.06</v>
      </c>
      <c r="O25" s="70"/>
    </row>
    <row r="26" spans="1:34" ht="15.75" customHeight="1" x14ac:dyDescent="0.2">
      <c r="A26" s="12">
        <v>23</v>
      </c>
      <c r="B26" s="13" t="s">
        <v>20</v>
      </c>
      <c r="C26" s="12">
        <v>11</v>
      </c>
      <c r="D26" s="12" t="s">
        <v>48</v>
      </c>
      <c r="E26" s="12" t="s">
        <v>28</v>
      </c>
      <c r="F26" s="12">
        <v>6</v>
      </c>
      <c r="G26" s="14" t="s">
        <v>68</v>
      </c>
      <c r="H26" s="14" t="str">
        <f t="shared" si="0"/>
        <v>CONCURSADO</v>
      </c>
      <c r="I26" s="17">
        <v>2328.46</v>
      </c>
      <c r="J26" s="17">
        <v>4835.6899999999996</v>
      </c>
      <c r="K26" s="16"/>
      <c r="L26" s="16"/>
      <c r="M26" s="16">
        <v>324.20999999999998</v>
      </c>
      <c r="N26" s="32">
        <f>Tabela44[[#This Row],[Salario Bruto]]-Tabela44[[#This Row],[Descontos]]</f>
        <v>-324.20999999999998</v>
      </c>
      <c r="O26" s="70"/>
    </row>
    <row r="27" spans="1:34" x14ac:dyDescent="0.2">
      <c r="A27" s="12">
        <v>24</v>
      </c>
      <c r="B27" s="13" t="s">
        <v>21</v>
      </c>
      <c r="C27" s="12">
        <v>7</v>
      </c>
      <c r="D27" s="12" t="s">
        <v>48</v>
      </c>
      <c r="E27" s="12" t="s">
        <v>28</v>
      </c>
      <c r="F27" s="12">
        <v>6</v>
      </c>
      <c r="G27" s="14" t="s">
        <v>69</v>
      </c>
      <c r="H27" s="14" t="str">
        <f t="shared" si="0"/>
        <v>CONCURSADO</v>
      </c>
      <c r="I27" s="17">
        <v>1844.36</v>
      </c>
      <c r="J27" s="17"/>
      <c r="K27" s="16">
        <v>800</v>
      </c>
      <c r="L27" s="16">
        <f>SUM(Tabela44[[#This Row],[Salario Base]:[Gratificação]])</f>
        <v>2644.3599999999997</v>
      </c>
      <c r="M27" s="16">
        <v>644.97</v>
      </c>
      <c r="N27" s="32">
        <f>Tabela44[[#This Row],[Salario Bruto]]-Tabela44[[#This Row],[Descontos]]</f>
        <v>1999.3899999999996</v>
      </c>
      <c r="O27" s="70"/>
    </row>
    <row r="28" spans="1:34" x14ac:dyDescent="0.2">
      <c r="A28" s="12">
        <v>25</v>
      </c>
      <c r="B28" s="13" t="s">
        <v>42</v>
      </c>
      <c r="C28" s="12">
        <v>1</v>
      </c>
      <c r="D28" s="12" t="s">
        <v>48</v>
      </c>
      <c r="E28" s="12" t="s">
        <v>28</v>
      </c>
      <c r="F28" s="12">
        <v>6</v>
      </c>
      <c r="G28" s="14" t="s">
        <v>70</v>
      </c>
      <c r="H28" s="14" t="str">
        <f t="shared" si="0"/>
        <v>CONCURSADO</v>
      </c>
      <c r="I28" s="17">
        <v>1378.21</v>
      </c>
      <c r="J28" s="17"/>
      <c r="K28" s="16">
        <v>1200</v>
      </c>
      <c r="L28" s="16">
        <f>SUM(Tabela44[[#This Row],[Salario Base]:[Gratificação]])</f>
        <v>2578.21</v>
      </c>
      <c r="M28" s="16">
        <v>268.23</v>
      </c>
      <c r="N28" s="32">
        <f>Tabela44[[#This Row],[Salario Bruto]]-Tabela44[[#This Row],[Descontos]]</f>
        <v>2309.98</v>
      </c>
      <c r="O28" s="70"/>
    </row>
    <row r="29" spans="1:34" x14ac:dyDescent="0.2">
      <c r="A29" s="12">
        <v>26</v>
      </c>
      <c r="B29" s="13" t="s">
        <v>89</v>
      </c>
      <c r="C29" s="12">
        <v>1</v>
      </c>
      <c r="D29" s="12" t="s">
        <v>48</v>
      </c>
      <c r="E29" s="12" t="s">
        <v>28</v>
      </c>
      <c r="F29" s="12">
        <v>6</v>
      </c>
      <c r="G29" s="14" t="s">
        <v>18</v>
      </c>
      <c r="H29" s="14" t="str">
        <f t="shared" si="0"/>
        <v>CONCURSADO</v>
      </c>
      <c r="I29" s="17">
        <v>1378.21</v>
      </c>
      <c r="J29" s="17"/>
      <c r="K29" s="16"/>
      <c r="L29" s="16">
        <v>1378.21</v>
      </c>
      <c r="M29" s="16">
        <v>107.53</v>
      </c>
      <c r="N29" s="32">
        <f>Tabela44[[#This Row],[Salario Bruto]]-Tabela44[[#This Row],[Descontos]]</f>
        <v>1270.68</v>
      </c>
      <c r="O29" s="70"/>
    </row>
    <row r="30" spans="1:34" x14ac:dyDescent="0.2">
      <c r="A30" s="12">
        <v>27</v>
      </c>
      <c r="B30" s="13" t="s">
        <v>22</v>
      </c>
      <c r="C30" s="12">
        <v>12</v>
      </c>
      <c r="D30" s="12" t="s">
        <v>48</v>
      </c>
      <c r="E30" s="12" t="s">
        <v>28</v>
      </c>
      <c r="F30" s="12">
        <v>6</v>
      </c>
      <c r="G30" s="14" t="s">
        <v>18</v>
      </c>
      <c r="H30" s="14" t="str">
        <f t="shared" si="0"/>
        <v>CONCURSADO</v>
      </c>
      <c r="I30" s="17">
        <v>2468.17</v>
      </c>
      <c r="J30" s="17"/>
      <c r="K30" s="16"/>
      <c r="L30" s="16">
        <f>SUM(Tabela44[[#This Row],[Salario Base]:[Gratificação]])</f>
        <v>2468.17</v>
      </c>
      <c r="M30" s="16">
        <v>1261.69</v>
      </c>
      <c r="N30" s="32">
        <f>Tabela44[[#This Row],[Salario Bruto]]-Tabela44[[#This Row],[Descontos]]</f>
        <v>1206.48</v>
      </c>
      <c r="O30" s="70"/>
    </row>
    <row r="31" spans="1:34" x14ac:dyDescent="0.2">
      <c r="A31" s="12">
        <v>28</v>
      </c>
      <c r="B31" s="2" t="s">
        <v>64</v>
      </c>
      <c r="C31" s="12"/>
      <c r="D31" s="12"/>
      <c r="E31" s="12" t="s">
        <v>28</v>
      </c>
      <c r="F31" s="12"/>
      <c r="G31" s="14" t="s">
        <v>86</v>
      </c>
      <c r="H31" s="14" t="str">
        <f>H22</f>
        <v>COMISSIONADO</v>
      </c>
      <c r="I31" s="17">
        <v>2773.23</v>
      </c>
      <c r="J31" s="17"/>
      <c r="K31" s="16"/>
      <c r="L31" s="16">
        <f>SUM(Tabela44[[#This Row],[Salario Base]:[Gratificação]])</f>
        <v>2773.23</v>
      </c>
      <c r="M31" s="16">
        <v>296.61</v>
      </c>
      <c r="N31" s="32">
        <f>Tabela44[[#This Row],[Salario Bruto]]-Tabela44[[#This Row],[Descontos]]</f>
        <v>2476.62</v>
      </c>
      <c r="O31" s="70"/>
    </row>
    <row r="32" spans="1:34" x14ac:dyDescent="0.2">
      <c r="A32" s="12">
        <v>29</v>
      </c>
      <c r="B32" s="13" t="s">
        <v>23</v>
      </c>
      <c r="C32" s="12">
        <v>17</v>
      </c>
      <c r="D32" s="12" t="s">
        <v>48</v>
      </c>
      <c r="E32" s="12" t="s">
        <v>28</v>
      </c>
      <c r="F32" s="12">
        <v>6</v>
      </c>
      <c r="G32" s="14" t="s">
        <v>71</v>
      </c>
      <c r="H32" s="14" t="str">
        <f>H30</f>
        <v>CONCURSADO</v>
      </c>
      <c r="I32" s="17">
        <v>3302.96</v>
      </c>
      <c r="J32" s="17"/>
      <c r="K32" s="16">
        <v>1200</v>
      </c>
      <c r="L32" s="16">
        <v>4502.96</v>
      </c>
      <c r="M32" s="16">
        <v>1473.37</v>
      </c>
      <c r="N32" s="32">
        <f>Tabela44[[#This Row],[Salario Bruto]]-Tabela44[[#This Row],[Descontos]]</f>
        <v>3029.59</v>
      </c>
      <c r="O32" s="70"/>
    </row>
    <row r="33" spans="1:18" x14ac:dyDescent="0.2">
      <c r="A33" s="24">
        <v>30</v>
      </c>
      <c r="B33" s="25" t="s">
        <v>46</v>
      </c>
      <c r="C33" s="24">
        <v>1</v>
      </c>
      <c r="D33" s="24" t="s">
        <v>48</v>
      </c>
      <c r="E33" s="12" t="s">
        <v>28</v>
      </c>
      <c r="F33" s="24">
        <v>6</v>
      </c>
      <c r="G33" s="26" t="s">
        <v>47</v>
      </c>
      <c r="H33" s="26" t="str">
        <f>H32</f>
        <v>CONCURSADO</v>
      </c>
      <c r="I33" s="17">
        <v>1300.2</v>
      </c>
      <c r="J33" s="17">
        <v>51.27</v>
      </c>
      <c r="K33" s="17"/>
      <c r="L33" s="17">
        <v>1351.47</v>
      </c>
      <c r="M33" s="17">
        <v>100.51</v>
      </c>
      <c r="N33" s="17">
        <f>Tabela44[[#This Row],[Salario Bruto]]-Tabela44[[#This Row],[Descontos]]</f>
        <v>1250.96</v>
      </c>
      <c r="O33" s="70"/>
      <c r="R33" s="41"/>
    </row>
    <row r="34" spans="1:18" x14ac:dyDescent="0.2">
      <c r="A34" s="12">
        <v>31</v>
      </c>
      <c r="B34" s="67" t="s">
        <v>54</v>
      </c>
      <c r="C34" s="27"/>
      <c r="D34" s="27"/>
      <c r="E34" s="12" t="s">
        <v>28</v>
      </c>
      <c r="F34" s="27"/>
      <c r="G34" s="29" t="s">
        <v>88</v>
      </c>
      <c r="H34" s="14" t="str">
        <f>H31</f>
        <v>COMISSIONADO</v>
      </c>
      <c r="I34" s="17">
        <v>7044.99</v>
      </c>
      <c r="J34" s="17"/>
      <c r="K34" s="16"/>
      <c r="L34" s="16">
        <f>SUM(Tabela44[[#This Row],[Salario Base]:[Gratificação]])</f>
        <v>7044.99</v>
      </c>
      <c r="M34" s="16">
        <v>1613.19</v>
      </c>
      <c r="N34" s="32">
        <f>Tabela44[[#This Row],[Salario Bruto]]-Tabela44[[#This Row],[Descontos]]</f>
        <v>5431.7999999999993</v>
      </c>
      <c r="O34" s="70" t="s">
        <v>91</v>
      </c>
      <c r="R34" s="41"/>
    </row>
    <row r="35" spans="1:18" x14ac:dyDescent="0.2">
      <c r="A35" s="12">
        <v>32</v>
      </c>
      <c r="B35" s="2" t="s">
        <v>55</v>
      </c>
      <c r="C35" s="12"/>
      <c r="D35" s="12"/>
      <c r="E35" s="12" t="s">
        <v>28</v>
      </c>
      <c r="F35" s="12"/>
      <c r="G35" s="14" t="s">
        <v>86</v>
      </c>
      <c r="H35" s="14" t="str">
        <f>H34</f>
        <v>COMISSIONADO</v>
      </c>
      <c r="I35" s="17">
        <v>2773.23</v>
      </c>
      <c r="J35" s="17"/>
      <c r="K35" s="16"/>
      <c r="L35" s="16">
        <f>SUM(Tabela44[[#This Row],[Salario Base]:[Gratificação]])</f>
        <v>2773.23</v>
      </c>
      <c r="M35" s="16">
        <v>320.31</v>
      </c>
      <c r="N35" s="32">
        <f>Tabela44[[#This Row],[Salario Bruto]]-Tabela44[[#This Row],[Descontos]]</f>
        <v>2452.92</v>
      </c>
      <c r="O35" s="70"/>
      <c r="R35" s="41"/>
    </row>
    <row r="36" spans="1:18" x14ac:dyDescent="0.2">
      <c r="A36" s="12">
        <v>33</v>
      </c>
      <c r="B36" s="13" t="s">
        <v>24</v>
      </c>
      <c r="C36" s="12">
        <v>7</v>
      </c>
      <c r="D36" s="12" t="s">
        <v>48</v>
      </c>
      <c r="E36" s="12" t="s">
        <v>28</v>
      </c>
      <c r="F36" s="12">
        <v>6</v>
      </c>
      <c r="G36" s="14" t="s">
        <v>4</v>
      </c>
      <c r="H36" s="14" t="str">
        <f>H37</f>
        <v>CONCURSADO</v>
      </c>
      <c r="I36" s="17">
        <v>1844.36</v>
      </c>
      <c r="J36" s="17"/>
      <c r="K36" s="16">
        <v>300</v>
      </c>
      <c r="L36" s="16">
        <f>SUM(Tabela44[[#This Row],[Salario Base]:[Gratificação]])</f>
        <v>2144.3599999999997</v>
      </c>
      <c r="M36" s="16">
        <v>345.06</v>
      </c>
      <c r="N36" s="32">
        <f>Tabela44[[#This Row],[Salario Bruto]]-Tabela44[[#This Row],[Descontos]]</f>
        <v>1799.2999999999997</v>
      </c>
      <c r="O36" s="70"/>
    </row>
    <row r="37" spans="1:18" x14ac:dyDescent="0.2">
      <c r="A37" s="12">
        <v>34</v>
      </c>
      <c r="B37" s="13" t="s">
        <v>25</v>
      </c>
      <c r="C37" s="12">
        <v>7</v>
      </c>
      <c r="D37" s="12" t="s">
        <v>48</v>
      </c>
      <c r="E37" s="12" t="s">
        <v>28</v>
      </c>
      <c r="F37" s="12">
        <v>6</v>
      </c>
      <c r="G37" s="14" t="s">
        <v>72</v>
      </c>
      <c r="H37" s="14" t="str">
        <f>H26</f>
        <v>CONCURSADO</v>
      </c>
      <c r="I37" s="17">
        <v>1844.36</v>
      </c>
      <c r="J37" s="17"/>
      <c r="K37" s="16">
        <v>1200</v>
      </c>
      <c r="L37" s="16">
        <f>SUM(Tabela44[[#This Row],[Salario Base]:[Gratificação]])</f>
        <v>3044.3599999999997</v>
      </c>
      <c r="M37" s="16">
        <v>832.57</v>
      </c>
      <c r="N37" s="32">
        <f>Tabela44[[#This Row],[Salario Bruto]]-Tabela44[[#This Row],[Descontos]]</f>
        <v>2211.7899999999995</v>
      </c>
      <c r="O37" s="70"/>
    </row>
    <row r="38" spans="1:18" x14ac:dyDescent="0.2">
      <c r="A38" s="12">
        <v>35</v>
      </c>
      <c r="B38" s="13" t="s">
        <v>26</v>
      </c>
      <c r="C38" s="12">
        <v>3</v>
      </c>
      <c r="D38" s="12" t="s">
        <v>48</v>
      </c>
      <c r="E38" s="12" t="s">
        <v>28</v>
      </c>
      <c r="F38" s="12">
        <v>6</v>
      </c>
      <c r="G38" s="14" t="s">
        <v>73</v>
      </c>
      <c r="H38" s="14" t="str">
        <f>H37</f>
        <v>CONCURSADO</v>
      </c>
      <c r="I38" s="34">
        <v>1460.9</v>
      </c>
      <c r="J38" s="34"/>
      <c r="K38" s="16">
        <v>1200</v>
      </c>
      <c r="L38" s="16">
        <f>SUM(Tabela44[[#This Row],[Salario Base]:[Gratificação]])</f>
        <v>2660.9</v>
      </c>
      <c r="M38" s="16">
        <v>3672.62</v>
      </c>
      <c r="N38" s="32">
        <v>218.59</v>
      </c>
      <c r="O38" s="70"/>
    </row>
    <row r="39" spans="1:18" x14ac:dyDescent="0.2">
      <c r="A39" s="12">
        <v>36</v>
      </c>
      <c r="B39" s="13" t="s">
        <v>27</v>
      </c>
      <c r="C39" s="12">
        <v>12</v>
      </c>
      <c r="D39" s="12" t="s">
        <v>48</v>
      </c>
      <c r="E39" s="12" t="s">
        <v>28</v>
      </c>
      <c r="F39" s="12">
        <v>6</v>
      </c>
      <c r="G39" s="14" t="s">
        <v>18</v>
      </c>
      <c r="H39" s="14" t="str">
        <f>H38</f>
        <v>CONCURSADO</v>
      </c>
      <c r="I39" s="17">
        <v>2468.17</v>
      </c>
      <c r="J39" s="17"/>
      <c r="K39" s="16"/>
      <c r="L39" s="16">
        <f>SUM(Tabela44[[#This Row],[Salario Base]:[Gratificação]])</f>
        <v>2468.17</v>
      </c>
      <c r="M39" s="16">
        <v>239.87</v>
      </c>
      <c r="N39" s="32">
        <f>Tabela44[[#This Row],[Salario Bruto]]-Tabela44[[#This Row],[Descontos]]</f>
        <v>2228.3000000000002</v>
      </c>
      <c r="O39" s="70"/>
    </row>
    <row r="40" spans="1:18" x14ac:dyDescent="0.2">
      <c r="A40" s="3"/>
      <c r="B40" s="3"/>
      <c r="C40" s="3"/>
      <c r="D40" s="3"/>
      <c r="E40" s="3"/>
      <c r="F40" s="3"/>
      <c r="G40" s="3"/>
      <c r="H40" s="3"/>
      <c r="I40" s="69"/>
      <c r="J40" s="69"/>
      <c r="K40" s="69"/>
      <c r="L40" s="69"/>
      <c r="M40" s="69"/>
      <c r="N40" s="69"/>
      <c r="O40" s="70"/>
    </row>
    <row r="41" spans="1:18" x14ac:dyDescent="0.2">
      <c r="A41" s="66"/>
      <c r="B41" s="6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8" x14ac:dyDescent="0.2">
      <c r="B42" s="50"/>
      <c r="C42" s="4"/>
    </row>
    <row r="43" spans="1:18" ht="15" x14ac:dyDescent="0.2">
      <c r="A43" s="51"/>
      <c r="B43" s="51"/>
      <c r="C43" s="6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8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8" x14ac:dyDescent="0.2">
      <c r="A45" s="52"/>
      <c r="B45" s="53"/>
      <c r="C45" s="52"/>
      <c r="D45" s="52"/>
      <c r="E45" s="52"/>
      <c r="F45" s="54"/>
      <c r="G45" s="55"/>
      <c r="H45" s="55"/>
      <c r="I45" s="56"/>
      <c r="J45" s="21"/>
      <c r="K45" s="21"/>
      <c r="L45" s="21"/>
      <c r="M45" s="21"/>
    </row>
    <row r="46" spans="1:18" ht="15.75" customHeight="1" x14ac:dyDescent="0.2">
      <c r="A46" s="52"/>
      <c r="B46" s="57"/>
      <c r="C46" s="52"/>
      <c r="D46" s="52"/>
      <c r="E46" s="52"/>
      <c r="F46" s="54"/>
      <c r="G46" s="55"/>
      <c r="H46" s="55"/>
      <c r="I46" s="56"/>
      <c r="J46" s="21"/>
      <c r="K46" s="21"/>
      <c r="L46" s="21"/>
      <c r="M46" s="21"/>
    </row>
    <row r="47" spans="1:18" x14ac:dyDescent="0.2">
      <c r="A47" s="52"/>
      <c r="B47" s="53"/>
      <c r="C47" s="52"/>
      <c r="D47" s="52"/>
      <c r="E47" s="52"/>
      <c r="F47" s="54"/>
      <c r="G47" s="55"/>
      <c r="H47" s="55"/>
      <c r="I47" s="58"/>
      <c r="J47" s="22"/>
      <c r="K47" s="22"/>
      <c r="L47" s="22"/>
      <c r="M47" s="22"/>
    </row>
    <row r="48" spans="1:18" x14ac:dyDescent="0.2">
      <c r="A48" s="52"/>
      <c r="B48" s="53"/>
      <c r="C48" s="52"/>
      <c r="D48" s="52"/>
      <c r="E48" s="52"/>
      <c r="F48" s="54"/>
      <c r="G48" s="55"/>
      <c r="H48" s="55"/>
      <c r="I48" s="56"/>
      <c r="J48" s="21"/>
      <c r="K48" s="21"/>
      <c r="L48" s="21"/>
      <c r="M48" s="21"/>
    </row>
    <row r="49" spans="1:13" ht="12.75" customHeight="1" x14ac:dyDescent="0.2">
      <c r="A49" s="52"/>
      <c r="B49" s="53"/>
      <c r="C49" s="52"/>
      <c r="D49" s="52"/>
      <c r="E49" s="52"/>
      <c r="F49" s="54"/>
      <c r="G49" s="55"/>
      <c r="H49" s="55"/>
      <c r="I49" s="56"/>
      <c r="J49" s="21"/>
      <c r="K49" s="21"/>
      <c r="L49" s="21"/>
      <c r="M49" s="21"/>
    </row>
    <row r="50" spans="1:13" x14ac:dyDescent="0.2">
      <c r="A50" s="52"/>
      <c r="B50" s="53"/>
      <c r="C50" s="52"/>
      <c r="D50" s="52"/>
      <c r="E50" s="52"/>
      <c r="F50" s="54"/>
      <c r="G50" s="55"/>
      <c r="H50" s="55"/>
      <c r="I50" s="56"/>
      <c r="J50" s="21"/>
      <c r="K50" s="21"/>
      <c r="L50" s="21"/>
      <c r="M50" s="21"/>
    </row>
    <row r="51" spans="1:13" x14ac:dyDescent="0.2">
      <c r="A51" s="52"/>
      <c r="B51" s="53"/>
      <c r="C51" s="52"/>
      <c r="D51" s="52"/>
      <c r="E51" s="52"/>
      <c r="F51" s="54"/>
      <c r="G51" s="55"/>
      <c r="H51" s="55"/>
      <c r="I51" s="56"/>
      <c r="J51" s="21"/>
      <c r="K51" s="21"/>
      <c r="L51" s="21"/>
      <c r="M51" s="21"/>
    </row>
    <row r="52" spans="1:13" x14ac:dyDescent="0.2">
      <c r="A52" s="52"/>
      <c r="B52" s="53"/>
      <c r="C52" s="52"/>
      <c r="D52" s="52"/>
      <c r="E52" s="52"/>
      <c r="F52" s="54"/>
      <c r="G52" s="55"/>
      <c r="H52" s="55"/>
      <c r="I52" s="56"/>
      <c r="J52" s="21"/>
      <c r="K52" s="21"/>
      <c r="L52" s="21"/>
      <c r="M52" s="21"/>
    </row>
    <row r="53" spans="1:13" x14ac:dyDescent="0.2">
      <c r="A53" s="52"/>
      <c r="B53" s="53"/>
      <c r="C53" s="52"/>
      <c r="D53" s="52"/>
      <c r="E53" s="52"/>
      <c r="F53" s="54"/>
      <c r="G53" s="55"/>
      <c r="H53" s="55"/>
      <c r="I53" s="56"/>
      <c r="J53" s="21"/>
      <c r="K53" s="21"/>
      <c r="L53" s="21"/>
      <c r="M53" s="21"/>
    </row>
    <row r="54" spans="1:13" x14ac:dyDescent="0.2">
      <c r="A54" s="52"/>
      <c r="B54" s="53"/>
      <c r="C54" s="52"/>
      <c r="D54" s="52"/>
      <c r="E54" s="52"/>
      <c r="F54" s="59"/>
      <c r="G54" s="55"/>
      <c r="H54" s="55"/>
      <c r="I54" s="56"/>
      <c r="J54" s="21"/>
      <c r="K54" s="21"/>
      <c r="L54" s="21"/>
      <c r="M54" s="21"/>
    </row>
    <row r="55" spans="1:13" x14ac:dyDescent="0.2">
      <c r="A55" s="52"/>
      <c r="B55" s="53"/>
      <c r="C55" s="52"/>
      <c r="D55" s="52"/>
      <c r="E55" s="52"/>
      <c r="F55" s="59"/>
      <c r="G55" s="60"/>
      <c r="H55" s="60"/>
      <c r="I55" s="56"/>
      <c r="J55" s="21"/>
      <c r="K55" s="21"/>
      <c r="L55" s="21"/>
      <c r="M55" s="21"/>
    </row>
    <row r="56" spans="1:13" x14ac:dyDescent="0.2">
      <c r="A56" s="52"/>
      <c r="B56" s="53"/>
      <c r="C56" s="52"/>
      <c r="D56" s="52"/>
      <c r="E56" s="52"/>
      <c r="F56" s="59"/>
      <c r="G56" s="60"/>
      <c r="H56" s="60"/>
      <c r="I56" s="56"/>
      <c r="J56" s="21"/>
      <c r="K56" s="21"/>
      <c r="L56" s="21"/>
      <c r="M56" s="21"/>
    </row>
    <row r="57" spans="1:13" x14ac:dyDescent="0.2">
      <c r="A57" s="52"/>
      <c r="B57" s="61"/>
      <c r="C57" s="52"/>
      <c r="D57" s="52"/>
      <c r="E57" s="52"/>
      <c r="F57" s="59"/>
      <c r="G57" s="62"/>
      <c r="H57" s="62"/>
      <c r="I57" s="56"/>
      <c r="J57" s="21"/>
      <c r="K57" s="21"/>
      <c r="L57" s="21"/>
      <c r="M57" s="21"/>
    </row>
    <row r="60" spans="1:13" ht="15" x14ac:dyDescent="0.2">
      <c r="A60" s="51"/>
      <c r="B60" s="51"/>
      <c r="C60" s="6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x14ac:dyDescent="0.2">
      <c r="A62" s="63"/>
      <c r="C62" s="31"/>
      <c r="D62" s="31"/>
      <c r="E62" s="31"/>
      <c r="F62" s="31"/>
      <c r="G62" s="64"/>
      <c r="H62" s="64"/>
      <c r="I62" s="64"/>
      <c r="J62" s="64"/>
      <c r="K62" s="64"/>
      <c r="L62" s="64"/>
      <c r="M62" s="64"/>
    </row>
  </sheetData>
  <mergeCells count="2">
    <mergeCell ref="A2:B2"/>
    <mergeCell ref="A1:E1"/>
  </mergeCells>
  <phoneticPr fontId="17" type="noConversion"/>
  <pageMargins left="0.25" right="0.25" top="0.75" bottom="0.75" header="0.3" footer="0.3"/>
  <pageSetup paperSize="9" scale="5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2.75" x14ac:dyDescent="0.2"/>
  <sheetData>
    <row r="1" spans="1:2" x14ac:dyDescent="0.2">
      <c r="A1" s="1"/>
      <c r="B1" s="1"/>
    </row>
    <row r="2" spans="1:2" x14ac:dyDescent="0.2">
      <c r="B2" s="1"/>
    </row>
    <row r="3" spans="1:2" x14ac:dyDescent="0.2">
      <c r="B3" s="1"/>
    </row>
    <row r="4" spans="1:2" x14ac:dyDescent="0.2">
      <c r="B4" s="1"/>
    </row>
    <row r="5" spans="1:2" x14ac:dyDescent="0.2">
      <c r="B5" s="1"/>
    </row>
    <row r="6" spans="1:2" x14ac:dyDescent="0.2">
      <c r="B6" s="1"/>
    </row>
    <row r="7" spans="1:2" x14ac:dyDescent="0.2">
      <c r="B7" s="1"/>
    </row>
    <row r="8" spans="1:2" x14ac:dyDescent="0.2">
      <c r="B8" s="1"/>
    </row>
    <row r="9" spans="1:2" x14ac:dyDescent="0.2">
      <c r="B9" s="1"/>
    </row>
    <row r="10" spans="1:2" x14ac:dyDescent="0.2">
      <c r="B10" s="1"/>
    </row>
    <row r="11" spans="1:2" x14ac:dyDescent="0.2">
      <c r="B11" s="1"/>
    </row>
    <row r="12" spans="1:2" x14ac:dyDescent="0.2">
      <c r="B12" s="1"/>
    </row>
    <row r="22" spans="3:9" ht="38.25" x14ac:dyDescent="0.2">
      <c r="C22" s="36">
        <v>1</v>
      </c>
      <c r="D22" s="37" t="s">
        <v>31</v>
      </c>
      <c r="E22" s="36">
        <v>14</v>
      </c>
      <c r="F22" s="36" t="s">
        <v>28</v>
      </c>
      <c r="G22" s="36">
        <v>6</v>
      </c>
      <c r="H22" s="38" t="s">
        <v>32</v>
      </c>
      <c r="I22" s="39">
        <v>2773.23</v>
      </c>
    </row>
    <row r="23" spans="3:9" ht="63.75" x14ac:dyDescent="0.2">
      <c r="C23" s="40">
        <v>2</v>
      </c>
      <c r="D23" s="41" t="s">
        <v>61</v>
      </c>
      <c r="E23" s="40">
        <v>14</v>
      </c>
      <c r="F23" s="40" t="s">
        <v>28</v>
      </c>
      <c r="G23" s="40">
        <v>6</v>
      </c>
      <c r="H23" s="42" t="s">
        <v>56</v>
      </c>
      <c r="I23" s="43">
        <v>2773.23</v>
      </c>
    </row>
    <row r="24" spans="3:9" ht="76.5" x14ac:dyDescent="0.2">
      <c r="C24" s="36">
        <v>3</v>
      </c>
      <c r="D24" s="37" t="s">
        <v>0</v>
      </c>
      <c r="E24" s="36">
        <v>14</v>
      </c>
      <c r="F24" s="36" t="s">
        <v>28</v>
      </c>
      <c r="G24" s="36">
        <v>6</v>
      </c>
      <c r="H24" s="38" t="s">
        <v>60</v>
      </c>
      <c r="I24" s="39">
        <v>2468.17</v>
      </c>
    </row>
    <row r="25" spans="3:9" ht="38.25" x14ac:dyDescent="0.2">
      <c r="C25" s="40">
        <v>4</v>
      </c>
      <c r="D25" s="44" t="s">
        <v>62</v>
      </c>
      <c r="E25" s="40">
        <v>14</v>
      </c>
      <c r="F25" s="40" t="s">
        <v>28</v>
      </c>
      <c r="G25" s="40">
        <v>6</v>
      </c>
      <c r="H25" s="42" t="s">
        <v>57</v>
      </c>
      <c r="I25" s="43">
        <v>2773.23</v>
      </c>
    </row>
    <row r="26" spans="3:9" ht="51" x14ac:dyDescent="0.2">
      <c r="C26" s="36">
        <v>5</v>
      </c>
      <c r="D26" s="37" t="s">
        <v>65</v>
      </c>
      <c r="E26" s="36">
        <v>14</v>
      </c>
      <c r="F26" s="36" t="s">
        <v>28</v>
      </c>
      <c r="G26" s="36">
        <v>6</v>
      </c>
      <c r="H26" s="38" t="s">
        <v>60</v>
      </c>
      <c r="I26" s="39">
        <v>2468.17</v>
      </c>
    </row>
    <row r="27" spans="3:9" ht="63.75" x14ac:dyDescent="0.2">
      <c r="C27" s="40">
        <v>6</v>
      </c>
      <c r="D27" s="44" t="s">
        <v>33</v>
      </c>
      <c r="E27" s="40">
        <v>14</v>
      </c>
      <c r="F27" s="40" t="s">
        <v>28</v>
      </c>
      <c r="G27" s="40">
        <v>6</v>
      </c>
      <c r="H27" s="42" t="s">
        <v>34</v>
      </c>
      <c r="I27" s="43">
        <v>2773.23</v>
      </c>
    </row>
    <row r="28" spans="3:9" ht="63.75" x14ac:dyDescent="0.2">
      <c r="C28" s="45">
        <v>9</v>
      </c>
      <c r="D28" s="37" t="s">
        <v>63</v>
      </c>
      <c r="E28" s="45">
        <v>14</v>
      </c>
      <c r="F28" s="45" t="s">
        <v>28</v>
      </c>
      <c r="G28" s="45">
        <v>6</v>
      </c>
      <c r="H28" s="38" t="s">
        <v>44</v>
      </c>
      <c r="I28" s="39">
        <v>2773.23</v>
      </c>
    </row>
    <row r="29" spans="3:9" ht="51" x14ac:dyDescent="0.2">
      <c r="C29" s="46">
        <v>7</v>
      </c>
      <c r="D29" s="44" t="s">
        <v>64</v>
      </c>
      <c r="E29" s="46">
        <v>12</v>
      </c>
      <c r="F29" s="46" t="s">
        <v>28</v>
      </c>
      <c r="G29" s="46">
        <v>6</v>
      </c>
      <c r="H29" s="42" t="s">
        <v>58</v>
      </c>
      <c r="I29" s="43">
        <v>2773.23</v>
      </c>
    </row>
    <row r="30" spans="3:9" ht="76.5" x14ac:dyDescent="0.2">
      <c r="C30" s="36"/>
      <c r="D30" s="37" t="s">
        <v>54</v>
      </c>
      <c r="E30" s="36">
        <v>30</v>
      </c>
      <c r="F30" s="45" t="s">
        <v>28</v>
      </c>
      <c r="G30" s="36">
        <v>6</v>
      </c>
      <c r="H30" s="38" t="s">
        <v>59</v>
      </c>
      <c r="I30" s="39">
        <v>7044.99</v>
      </c>
    </row>
    <row r="31" spans="3:9" ht="76.5" x14ac:dyDescent="0.2">
      <c r="C31" s="40"/>
      <c r="D31" s="44" t="s">
        <v>55</v>
      </c>
      <c r="E31" s="40">
        <v>14</v>
      </c>
      <c r="F31" s="46" t="s">
        <v>28</v>
      </c>
      <c r="G31" s="40">
        <v>6</v>
      </c>
      <c r="H31" s="47" t="s">
        <v>36</v>
      </c>
      <c r="I31" s="43">
        <v>2773.23</v>
      </c>
    </row>
    <row r="32" spans="3:9" x14ac:dyDescent="0.2">
      <c r="C32" s="36"/>
      <c r="D32" s="37"/>
      <c r="E32" s="36"/>
      <c r="F32" s="36"/>
      <c r="G32" s="36"/>
      <c r="H32" s="48"/>
      <c r="I32" s="49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RECURSOS HUMANOS</cp:lastModifiedBy>
  <cp:lastPrinted>2021-08-11T16:44:43Z</cp:lastPrinted>
  <dcterms:created xsi:type="dcterms:W3CDTF">2018-11-12T17:51:05Z</dcterms:created>
  <dcterms:modified xsi:type="dcterms:W3CDTF">2021-09-21T15:28:54Z</dcterms:modified>
</cp:coreProperties>
</file>