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\"/>
    </mc:Choice>
  </mc:AlternateContent>
  <xr:revisionPtr revIDLastSave="0" documentId="13_ncr:1_{1C1D111C-D3B2-4F81-8E69-62B44E90FD5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lanilha2" sheetId="7" r:id="rId1"/>
    <sheet name="Planilha1" sheetId="6" r:id="rId2"/>
  </sheets>
  <definedNames>
    <definedName name="_xlnm.Print_Area" localSheetId="0">Planilha2!$A$1:$V$54</definedName>
  </definedNames>
  <calcPr calcId="181029"/>
</workbook>
</file>

<file path=xl/calcChain.xml><?xml version="1.0" encoding="utf-8"?>
<calcChain xmlns="http://schemas.openxmlformats.org/spreadsheetml/2006/main">
  <c r="M37" i="7" l="1"/>
  <c r="M38" i="7"/>
  <c r="M39" i="7"/>
  <c r="M40" i="7"/>
  <c r="M41" i="7"/>
  <c r="M42" i="7"/>
  <c r="M43" i="7"/>
  <c r="M44" i="7"/>
  <c r="M45" i="7"/>
  <c r="V5" i="7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7" i="7"/>
  <c r="V28" i="7"/>
  <c r="V29" i="7"/>
  <c r="V30" i="7"/>
  <c r="V26" i="7"/>
  <c r="V4" i="7"/>
  <c r="M36" i="7" l="1"/>
</calcChain>
</file>

<file path=xl/sharedStrings.xml><?xml version="1.0" encoding="utf-8"?>
<sst xmlns="http://schemas.openxmlformats.org/spreadsheetml/2006/main" count="199" uniqueCount="115">
  <si>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</si>
  <si>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</si>
  <si>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</si>
  <si>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</si>
  <si>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</si>
  <si>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</si>
  <si>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</si>
  <si>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</si>
  <si>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Francisco Raimundo Reis</t>
  </si>
  <si>
    <t>Técn. Contab.</t>
  </si>
  <si>
    <t>Geovanni  Cavalcante Fontenele</t>
  </si>
  <si>
    <t>Analista</t>
  </si>
  <si>
    <t>Jerry Neri da Silva</t>
  </si>
  <si>
    <t>Mensageiro.</t>
  </si>
  <si>
    <t>Josiel Cosmo Liberalino Maia</t>
  </si>
  <si>
    <t>Lenilson de Souza Costa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</si>
  <si>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</si>
  <si>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</si>
  <si>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</si>
  <si>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</si>
  <si>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</si>
  <si>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</si>
  <si>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</si>
  <si>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</si>
  <si>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</si>
  <si>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</si>
  <si>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</si>
  <si>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</si>
  <si>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Ouvidoria</t>
  </si>
  <si>
    <t>Vanessa Luana Alves de Assis</t>
  </si>
  <si>
    <t>Weliton Ribeiro de Andrade</t>
  </si>
  <si>
    <t>STATUS</t>
  </si>
  <si>
    <t>ATIVO</t>
  </si>
  <si>
    <t>Nº  de ordem</t>
  </si>
  <si>
    <t>FUNCIONÁRIO</t>
  </si>
  <si>
    <t>NÍVEL</t>
  </si>
  <si>
    <t>C/H</t>
  </si>
  <si>
    <t>CARGO/ FUNÇÃO</t>
  </si>
  <si>
    <t>SALÁRIO</t>
  </si>
  <si>
    <t>Adiant. 13º Sal</t>
  </si>
  <si>
    <t>Dif. salário</t>
  </si>
  <si>
    <t>DIÁRIAS</t>
  </si>
  <si>
    <t>TOTAL</t>
  </si>
  <si>
    <t>Obs.</t>
  </si>
  <si>
    <t>Adriana Saraiva da Silva</t>
  </si>
  <si>
    <t>Chefe Gabinete</t>
  </si>
  <si>
    <t>Janaina Vasconcelos Cunha</t>
  </si>
  <si>
    <t>Marilene Fernandes de Oliveira</t>
  </si>
  <si>
    <t>Gerente Financeiro</t>
  </si>
  <si>
    <t>Adiantam. 13º Salário</t>
  </si>
  <si>
    <t>Gratificação</t>
  </si>
  <si>
    <t>Faltas</t>
  </si>
  <si>
    <t>Salário Família</t>
  </si>
  <si>
    <t>Adicional Periculosidade</t>
  </si>
  <si>
    <t>1/3
FÉRIAS</t>
  </si>
  <si>
    <t>Gerente 
Recursos Humanos</t>
  </si>
  <si>
    <t>Diferença Salarial</t>
  </si>
  <si>
    <t>Média Variáveis</t>
  </si>
  <si>
    <t>Funcionário</t>
  </si>
  <si>
    <t>Status</t>
  </si>
  <si>
    <t>Salário</t>
  </si>
  <si>
    <t>Férias Proporcionais</t>
  </si>
  <si>
    <t>Competência:</t>
  </si>
  <si>
    <t>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</si>
  <si>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</si>
  <si>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</si>
  <si>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</si>
  <si>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</si>
  <si>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</si>
  <si>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</si>
  <si>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</si>
  <si>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</si>
  <si>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</si>
  <si>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</si>
  <si>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</si>
  <si>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</si>
  <si>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SERVIDORES EFETIVOS</t>
  </si>
  <si>
    <t>CARGOS DE LIVRE NOMEAÇÃO</t>
  </si>
  <si>
    <t>Aylla Barrozo de Paiva Moura</t>
  </si>
  <si>
    <t>GERENTE.ADM</t>
  </si>
  <si>
    <t>AFASTADO</t>
  </si>
  <si>
    <t>Natan Torrejon Valente</t>
  </si>
  <si>
    <t>Nilcielen Fihueiras de Souza</t>
  </si>
  <si>
    <t>Elvis da Costa Araujo</t>
  </si>
  <si>
    <t>1/3  /        Férias</t>
  </si>
  <si>
    <t>CONTADOR</t>
  </si>
  <si>
    <t>CARGOS TEMPORARIOS</t>
  </si>
  <si>
    <t>AFASTADA</t>
  </si>
  <si>
    <t>ABONO PECUNIÁRIO</t>
  </si>
  <si>
    <t xml:space="preserve">1/3 DE ABONO PECUNIÁRIO </t>
  </si>
  <si>
    <t>Rosangela Queiroz Rodrigues Idoino</t>
  </si>
  <si>
    <t>Assist.Admini.</t>
  </si>
  <si>
    <t>Merecimento</t>
  </si>
  <si>
    <t>A</t>
  </si>
  <si>
    <t>NÍVEL (ATA)</t>
  </si>
  <si>
    <t>NÍVEL (MERECIMENTO)</t>
  </si>
  <si>
    <t>Cargo / Função</t>
  </si>
  <si>
    <t>ADIANTAMENTO /  FÉRIAS</t>
  </si>
  <si>
    <t>Remuneração dos Servidores/Comissionados CREA-AC</t>
  </si>
  <si>
    <t>Obs.2</t>
  </si>
  <si>
    <t>CESSÃO</t>
  </si>
  <si>
    <t>Ronaldo de Queiroz Costa Sobrinho</t>
  </si>
  <si>
    <t>ROSIANE ALVES SALES CANIZIO</t>
  </si>
  <si>
    <t>GERENTE DE COMUNICAÇÃO</t>
  </si>
  <si>
    <t>GERENTE DA FISCALIZAÇÃO</t>
  </si>
  <si>
    <t>GERENTE ADMINISTRATIVO</t>
  </si>
  <si>
    <t>OUVIDOR</t>
  </si>
  <si>
    <t>SUPERITENDENTE</t>
  </si>
  <si>
    <t>ASSESSOR DE GABINETE</t>
  </si>
  <si>
    <t>ASSESSORA</t>
  </si>
  <si>
    <t xml:space="preserve">DESLIGADO </t>
  </si>
  <si>
    <t>Daniel Lobato Gonçalves Miranda</t>
  </si>
  <si>
    <t>Geasy Martins Miranda</t>
  </si>
  <si>
    <t xml:space="preserve">Marcos Jose Menezes da Rocha </t>
  </si>
  <si>
    <t>Paulo Lopes da Silva Junior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</si>
</sst>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#,##0.00;[Red]\-&quot;R$&quot;#,##0.00"/>
    <numFmt numFmtId="44" formatCode="_-&quot;R$&quot;* #,##0.00_-;\-&quot;R$&quot;* #,##0.00_-;_-&quot;R$&quot;* &quot;-&quot;??_-;_-@_-"/>
    <numFmt numFmtId="164" formatCode="mmmm\,\ yyyy;@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91"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center" vertical="top" shrinkToFit="1"/>
    </xf>
    <xf numFmtId="0" fontId="10" fillId="0" borderId="0" xfId="0" applyFont="1" applyFill="1" applyBorder="1" applyAlignment="1">
      <alignment horizontal="left" vertical="top"/>
    </xf>
    <xf numFmtId="1" fontId="10" fillId="0" borderId="11" xfId="0" applyNumberFormat="1" applyFont="1" applyFill="1" applyBorder="1" applyAlignment="1">
      <alignment horizontal="center" vertical="top" shrinkToFi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top" shrinkToFit="1"/>
    </xf>
    <xf numFmtId="1" fontId="10" fillId="0" borderId="10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5" fillId="0" borderId="0" xfId="2" applyFill="1" applyBorder="1" applyAlignment="1">
      <alignment vertical="top"/>
    </xf>
    <xf numFmtId="0" fontId="13" fillId="0" borderId="0" xfId="3" applyFont="1" applyFill="1" applyBorder="1" applyAlignment="1">
      <alignment horizontal="left" vertical="top"/>
    </xf>
    <xf numFmtId="0" fontId="13" fillId="0" borderId="0" xfId="4" applyFont="1" applyFill="1" applyBorder="1" applyAlignment="1">
      <alignment vertical="top"/>
    </xf>
    <xf numFmtId="164" fontId="5" fillId="4" borderId="3" xfId="2" applyNumberFormat="1" applyFill="1" applyAlignment="1">
      <alignment horizontal="center" vertical="top"/>
    </xf>
    <xf numFmtId="0" fontId="5" fillId="4" borderId="3" xfId="2" applyFill="1" applyAlignment="1">
      <alignment horizontal="center" vertical="top"/>
    </xf>
    <xf numFmtId="0" fontId="12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top" shrinkToFit="1"/>
    </xf>
    <xf numFmtId="0" fontId="9" fillId="0" borderId="2" xfId="0" applyFont="1" applyFill="1" applyBorder="1" applyAlignment="1">
      <alignment vertical="top"/>
    </xf>
    <xf numFmtId="0" fontId="9" fillId="0" borderId="2" xfId="0" applyFont="1" applyFill="1" applyBorder="1" applyAlignment="1">
      <alignment horizontal="center" vertical="top" wrapText="1"/>
    </xf>
    <xf numFmtId="44" fontId="9" fillId="0" borderId="2" xfId="1" applyNumberFormat="1" applyFont="1" applyFill="1" applyBorder="1" applyAlignment="1">
      <alignment horizontal="left" vertical="top" wrapText="1"/>
    </xf>
    <xf numFmtId="44" fontId="10" fillId="0" borderId="2" xfId="1" applyFont="1" applyFill="1" applyBorder="1" applyAlignment="1">
      <alignment horizontal="left" vertical="center" wrapText="1"/>
    </xf>
    <xf numFmtId="44" fontId="9" fillId="0" borderId="2" xfId="1" applyFont="1" applyFill="1" applyBorder="1" applyAlignment="1">
      <alignment horizontal="left" vertical="top" wrapText="1"/>
    </xf>
    <xf numFmtId="44" fontId="10" fillId="0" borderId="2" xfId="1" applyFont="1" applyFill="1" applyBorder="1" applyAlignment="1">
      <alignment horizontal="right" vertical="top" shrinkToFit="1"/>
    </xf>
    <xf numFmtId="44" fontId="10" fillId="0" borderId="2" xfId="1" applyFont="1" applyFill="1" applyBorder="1" applyAlignment="1">
      <alignment horizontal="left" vertical="top" indent="2" shrinkToFit="1"/>
    </xf>
    <xf numFmtId="44" fontId="9" fillId="0" borderId="2" xfId="1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top"/>
    </xf>
    <xf numFmtId="0" fontId="0" fillId="5" borderId="0" xfId="0" applyFill="1" applyBorder="1" applyAlignment="1">
      <alignment horizontal="left" vertical="top"/>
    </xf>
    <xf numFmtId="0" fontId="12" fillId="8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0" fillId="7" borderId="2" xfId="0" applyFill="1" applyBorder="1" applyAlignment="1">
      <alignment horizontal="center" vertical="top"/>
    </xf>
    <xf numFmtId="0" fontId="15" fillId="7" borderId="2" xfId="0" applyFont="1" applyFill="1" applyBorder="1" applyAlignment="1">
      <alignment horizontal="center" vertical="top"/>
    </xf>
    <xf numFmtId="44" fontId="15" fillId="7" borderId="2" xfId="1" applyFont="1" applyFill="1" applyBorder="1" applyAlignment="1">
      <alignment horizontal="center" vertical="top"/>
    </xf>
    <xf numFmtId="0" fontId="5" fillId="0" borderId="3" xfId="2" applyFill="1" applyAlignment="1">
      <alignment vertical="top"/>
    </xf>
    <xf numFmtId="1" fontId="10" fillId="0" borderId="18" xfId="0" applyNumberFormat="1" applyFont="1" applyFill="1" applyBorder="1" applyAlignment="1">
      <alignment horizontal="center" vertical="top" shrinkToFit="1"/>
    </xf>
    <xf numFmtId="0" fontId="9" fillId="0" borderId="18" xfId="0" applyFont="1" applyFill="1" applyBorder="1" applyAlignment="1">
      <alignment vertical="top"/>
    </xf>
    <xf numFmtId="0" fontId="9" fillId="0" borderId="18" xfId="0" applyFont="1" applyFill="1" applyBorder="1" applyAlignment="1">
      <alignment horizontal="center" vertical="top" wrapText="1"/>
    </xf>
    <xf numFmtId="44" fontId="9" fillId="0" borderId="18" xfId="1" applyNumberFormat="1" applyFont="1" applyFill="1" applyBorder="1" applyAlignment="1">
      <alignment horizontal="left" vertical="top" wrapText="1"/>
    </xf>
    <xf numFmtId="44" fontId="10" fillId="0" borderId="18" xfId="1" applyFont="1" applyFill="1" applyBorder="1" applyAlignment="1">
      <alignment horizontal="left" vertical="center" wrapText="1"/>
    </xf>
    <xf numFmtId="44" fontId="10" fillId="0" borderId="18" xfId="1" applyFont="1" applyFill="1" applyBorder="1" applyAlignment="1">
      <alignment horizontal="right" vertical="top" shrinkToFit="1"/>
    </xf>
    <xf numFmtId="1" fontId="10" fillId="5" borderId="2" xfId="0" applyNumberFormat="1" applyFont="1" applyFill="1" applyBorder="1" applyAlignment="1">
      <alignment horizontal="center" vertical="top" shrinkToFit="1"/>
    </xf>
    <xf numFmtId="0" fontId="9" fillId="5" borderId="2" xfId="0" applyFont="1" applyFill="1" applyBorder="1" applyAlignment="1">
      <alignment vertical="top"/>
    </xf>
    <xf numFmtId="0" fontId="9" fillId="5" borderId="2" xfId="0" applyFont="1" applyFill="1" applyBorder="1" applyAlignment="1">
      <alignment horizontal="center" vertical="top" wrapText="1"/>
    </xf>
    <xf numFmtId="44" fontId="9" fillId="5" borderId="2" xfId="1" applyNumberFormat="1" applyFont="1" applyFill="1" applyBorder="1" applyAlignment="1">
      <alignment horizontal="left" vertical="top" wrapText="1"/>
    </xf>
    <xf numFmtId="44" fontId="10" fillId="5" borderId="2" xfId="1" applyFont="1" applyFill="1" applyBorder="1" applyAlignment="1">
      <alignment horizontal="left" vertical="center" wrapText="1"/>
    </xf>
    <xf numFmtId="1" fontId="10" fillId="9" borderId="2" xfId="0" applyNumberFormat="1" applyFont="1" applyFill="1" applyBorder="1" applyAlignment="1">
      <alignment horizontal="center" vertical="top" shrinkToFit="1"/>
    </xf>
    <xf numFmtId="0" fontId="9" fillId="9" borderId="2" xfId="0" applyFont="1" applyFill="1" applyBorder="1" applyAlignment="1">
      <alignment vertical="top"/>
    </xf>
    <xf numFmtId="0" fontId="9" fillId="9" borderId="2" xfId="0" applyFont="1" applyFill="1" applyBorder="1" applyAlignment="1">
      <alignment horizontal="center" vertical="top" wrapText="1"/>
    </xf>
    <xf numFmtId="44" fontId="9" fillId="9" borderId="2" xfId="1" applyNumberFormat="1" applyFont="1" applyFill="1" applyBorder="1" applyAlignment="1">
      <alignment horizontal="left" vertical="top" wrapText="1"/>
    </xf>
    <xf numFmtId="44" fontId="9" fillId="0" borderId="0" xfId="1" applyNumberFormat="1" applyFont="1" applyFill="1" applyBorder="1" applyAlignment="1">
      <alignment horizontal="left" vertical="top"/>
    </xf>
    <xf numFmtId="0" fontId="15" fillId="5" borderId="2" xfId="0" applyFont="1" applyFill="1" applyBorder="1" applyAlignment="1">
      <alignment horizontal="left" vertical="top"/>
    </xf>
    <xf numFmtId="0" fontId="0" fillId="6" borderId="0" xfId="0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top"/>
    </xf>
    <xf numFmtId="44" fontId="10" fillId="0" borderId="2" xfId="1" applyFont="1" applyFill="1" applyBorder="1" applyAlignment="1">
      <alignment vertical="center" wrapText="1"/>
    </xf>
    <xf numFmtId="44" fontId="9" fillId="0" borderId="2" xfId="1" applyFont="1" applyFill="1" applyBorder="1" applyAlignment="1">
      <alignment vertical="top" wrapText="1"/>
    </xf>
    <xf numFmtId="44" fontId="10" fillId="0" borderId="2" xfId="1" applyFont="1" applyFill="1" applyBorder="1" applyAlignment="1">
      <alignment vertical="top" shrinkToFit="1"/>
    </xf>
    <xf numFmtId="44" fontId="9" fillId="5" borderId="2" xfId="1" applyFont="1" applyFill="1" applyBorder="1" applyAlignment="1">
      <alignment horizontal="left" vertical="top" wrapText="1"/>
    </xf>
    <xf numFmtId="44" fontId="9" fillId="9" borderId="2" xfId="1" applyFont="1" applyFill="1" applyBorder="1" applyAlignment="1">
      <alignment horizontal="left" vertical="top" wrapText="1"/>
    </xf>
    <xf numFmtId="44" fontId="10" fillId="0" borderId="2" xfId="1" applyFont="1" applyFill="1" applyBorder="1" applyAlignment="1">
      <alignment horizontal="left" vertical="top"/>
    </xf>
    <xf numFmtId="44" fontId="9" fillId="0" borderId="2" xfId="1" applyFont="1" applyFill="1" applyBorder="1" applyAlignment="1">
      <alignment horizontal="left" vertical="center" wrapText="1"/>
    </xf>
    <xf numFmtId="44" fontId="9" fillId="0" borderId="2" xfId="1" applyFont="1" applyFill="1" applyBorder="1" applyAlignment="1">
      <alignment vertical="center" wrapText="1"/>
    </xf>
    <xf numFmtId="44" fontId="9" fillId="0" borderId="18" xfId="1" applyFont="1" applyFill="1" applyBorder="1" applyAlignment="1">
      <alignment horizontal="left" vertical="top" wrapText="1"/>
    </xf>
    <xf numFmtId="44" fontId="9" fillId="0" borderId="18" xfId="1" applyFont="1" applyFill="1" applyBorder="1" applyAlignment="1">
      <alignment vertical="top" wrapText="1"/>
    </xf>
    <xf numFmtId="0" fontId="12" fillId="0" borderId="19" xfId="0" applyFont="1" applyFill="1" applyBorder="1" applyAlignment="1">
      <alignment horizontal="center" vertical="center" wrapText="1"/>
    </xf>
    <xf numFmtId="8" fontId="9" fillId="0" borderId="7" xfId="1" applyNumberFormat="1" applyFont="1" applyFill="1" applyBorder="1" applyAlignment="1">
      <alignment horizontal="center" vertical="center" wrapText="1"/>
    </xf>
    <xf numFmtId="44" fontId="9" fillId="0" borderId="12" xfId="1" applyNumberFormat="1" applyFont="1" applyFill="1" applyBorder="1" applyAlignment="1">
      <alignment horizontal="center" vertical="top" wrapText="1"/>
    </xf>
    <xf numFmtId="8" fontId="9" fillId="0" borderId="12" xfId="1" applyNumberFormat="1" applyFont="1" applyFill="1" applyBorder="1" applyAlignment="1">
      <alignment horizontal="center" vertical="top" wrapText="1"/>
    </xf>
    <xf numFmtId="44" fontId="9" fillId="0" borderId="6" xfId="1" applyNumberFormat="1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8" fontId="10" fillId="0" borderId="2" xfId="1" applyNumberFormat="1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8" fontId="10" fillId="0" borderId="2" xfId="1" applyNumberFormat="1" applyFont="1" applyFill="1" applyBorder="1" applyAlignment="1">
      <alignment horizontal="left" vertical="top" shrinkToFit="1"/>
    </xf>
    <xf numFmtId="0" fontId="10" fillId="0" borderId="2" xfId="0" applyFont="1" applyFill="1" applyBorder="1" applyAlignment="1">
      <alignment horizontal="left" vertical="center" wrapText="1"/>
    </xf>
    <xf numFmtId="0" fontId="13" fillId="2" borderId="16" xfId="3" applyFont="1" applyBorder="1" applyAlignment="1">
      <alignment horizontal="center" vertical="top"/>
    </xf>
    <xf numFmtId="0" fontId="13" fillId="2" borderId="17" xfId="3" applyFont="1" applyBorder="1" applyAlignment="1">
      <alignment horizontal="center" vertical="top"/>
    </xf>
    <xf numFmtId="0" fontId="13" fillId="2" borderId="5" xfId="3" applyFont="1" applyBorder="1" applyAlignment="1">
      <alignment horizontal="center" vertical="top"/>
    </xf>
    <xf numFmtId="0" fontId="13" fillId="2" borderId="4" xfId="3" applyFont="1" applyBorder="1" applyAlignment="1">
      <alignment horizontal="center" vertical="top"/>
    </xf>
    <xf numFmtId="0" fontId="10" fillId="0" borderId="2" xfId="0" applyFont="1" applyFill="1" applyBorder="1" applyAlignment="1">
      <alignment horizontal="left" vertical="top"/>
    </xf>
    <xf numFmtId="0" fontId="13" fillId="3" borderId="5" xfId="4" applyFont="1" applyBorder="1" applyAlignment="1">
      <alignment horizontal="center" vertical="top"/>
    </xf>
    <xf numFmtId="0" fontId="13" fillId="3" borderId="4" xfId="4" applyFont="1" applyBorder="1" applyAlignment="1">
      <alignment horizontal="center" vertical="top"/>
    </xf>
    <xf numFmtId="0" fontId="5" fillId="0" borderId="0" xfId="2" applyFill="1" applyBorder="1" applyAlignment="1">
      <alignment horizontal="center" vertical="top"/>
    </xf>
    <xf numFmtId="0" fontId="9" fillId="0" borderId="1" xfId="0" quotePrefix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/>
    </xf>
  </cellXfs>
  <cellStyles count="9">
    <cellStyle name="Bom" xfId="3" builtinId="26"/>
    <cellStyle name="Moeda" xfId="1" builtinId="4"/>
    <cellStyle name="Neutro" xfId="4" builtinId="28"/>
    <cellStyle name="Normal" xfId="0" builtinId="0"/>
    <cellStyle name="Normal 2" xfId="6" xr:uid="{F05D3344-78BC-485C-BB73-D4350B06B400}"/>
    <cellStyle name="Normal 2 2" xfId="7" xr:uid="{10882F75-EDEF-4305-BD81-D94AEDC57F18}"/>
    <cellStyle name="Normal 2 3" xfId="8" xr:uid="{3B2E543F-CEAB-493A-9499-E7DF17EA8771}"/>
    <cellStyle name="Normal 3" xfId="5" xr:uid="{F391CF64-5439-4C9C-8778-56E28379F07F}"/>
    <cellStyle name="Título 1" xfId="2" builtinId="16"/>
  </cellStyles>
  <dxfs count="46">
    <dxf>
      <fill>
        <patternFill patternType="none">
          <fgColor indexed="64"/>
          <bgColor auto="1"/>
        </patternFill>
      </fill>
    </dxf>
    <dxf>
      <font>
        <color auto="1"/>
        <name val="Arial"/>
        <family val="2"/>
      </font>
      <numFmt numFmtId="34" formatCode="_-&quot;R$&quot;* #,##0.00_-;\-&quot;R$&quot;* #,##0.00_-;_-&quot;R$&quot;* &quot;-&quot;??_-;_-@_-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name val="Arial"/>
        <family val="2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Arial"/>
        <family val="2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Arial"/>
        <family val="2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2" formatCode="&quot;R$&quot;#,##0.00;[Red]\-&quot;R$&quot;#,##0.00"/>
      <fill>
        <patternFill patternType="none">
          <fgColor indexed="64"/>
          <bgColor auto="1"/>
        </patternFill>
      </fill>
      <alignment horizontal="left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center" textRotation="0" wrapText="1" indent="0" justifyLastLine="0" shrinkToFit="0" readingOrder="0"/>
      <border outline="0">
        <left style="thin">
          <color rgb="FF000000"/>
        </left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A3:V31" totalsRowShown="0" headerRowDxfId="45" dataDxfId="43" headerRowBorderDxfId="44" tableBorderDxfId="42" totalsRowBorderDxfId="41" dataCellStyle="Moeda">
  <tableColumns count="22">
    <tableColumn id="1" xr3:uid="{F5923918-14AF-42AF-8895-D73B1ADE02EF}" name="Nº  de ordem" dataDxfId="40"/>
    <tableColumn id="2" xr3:uid="{8B263085-3E5D-4FCD-A1B5-2476A115CEEA}" name="Funcionário" dataDxfId="39"/>
    <tableColumn id="3" xr3:uid="{37E2A8FC-769A-47F5-9E80-A71CE12BF403}" name="NÍVEL (ATA)" dataDxfId="38"/>
    <tableColumn id="23" xr3:uid="{887AE689-B227-49AB-8AC6-A0432A32F5BF}" name="NÍVEL (MERECIMENTO)" dataDxfId="37"/>
    <tableColumn id="4" xr3:uid="{BC462F50-076A-47E6-B31C-F6898C4A69DF}" name="Status" dataDxfId="36"/>
    <tableColumn id="5" xr3:uid="{5C20303B-87A8-4106-8AB5-0EB70EBC8559}" name="C/H" dataDxfId="35"/>
    <tableColumn id="6" xr3:uid="{BCE9455D-16EF-4B8E-94BA-F2030CDA65EE}" name="Cargo / Função" dataDxfId="34"/>
    <tableColumn id="7" xr3:uid="{34C9F3CC-D942-4E44-8FE3-72E85942AEEC}" name="Salário" dataDxfId="33" dataCellStyle="Moeda"/>
    <tableColumn id="20" xr3:uid="{B1EDD25A-1964-4762-BC4A-EEC33F48C0FE}" name="ADIANTAMENTO /  FÉRIAS" dataDxfId="32" dataCellStyle="Moeda"/>
    <tableColumn id="8" xr3:uid="{D96B2A36-940E-41E2-B4D1-837286F40B32}" name="1/3  /        Férias" dataDxfId="31" dataCellStyle="Moeda"/>
    <tableColumn id="9" xr3:uid="{97DAA29C-C181-40C6-B248-2C65323CE90B}" name="Média Variáveis" dataDxfId="30" dataCellStyle="Moeda"/>
    <tableColumn id="10" xr3:uid="{47C01E6B-0FFB-4E43-B0EF-5D59C32433BA}" name="Adiantam. 13º Salário" dataDxfId="29" dataCellStyle="Moeda"/>
    <tableColumn id="11" xr3:uid="{E89189D3-084D-461D-93FD-F24F5CDA3E0B}" name="Gratificação" dataDxfId="28" dataCellStyle="Moeda"/>
    <tableColumn id="12" xr3:uid="{A807C9A3-3CBC-4139-9EA1-1F231D11C4EC}" name="Faltas" dataDxfId="27" dataCellStyle="Moeda"/>
    <tableColumn id="13" xr3:uid="{35C7D18D-AA27-4E19-AF81-CCC94321D6D1}" name="Férias Proporcionais" dataDxfId="26" dataCellStyle="Moeda"/>
    <tableColumn id="19" xr3:uid="{B5BD85ED-70D4-4E70-8A6B-9571E8730FAE}" name="ABONO PECUNIÁRIO" dataDxfId="25" dataCellStyle="Moeda"/>
    <tableColumn id="18" xr3:uid="{2206E593-B5D0-4E8B-A604-FB2B039AA601}" name="1/3 DE ABONO PECUNIÁRIO " dataDxfId="24" dataCellStyle="Moeda"/>
    <tableColumn id="14" xr3:uid="{4C3D0AE2-3677-4D95-BBBC-2D1047D143C8}" name="Salário Família" dataDxfId="23" dataCellStyle="Moeda"/>
    <tableColumn id="21" xr3:uid="{C0D03FF8-B751-4F7F-9BEC-B7383DAA752C}" name="Merecimento" dataDxfId="22" dataCellStyle="Moeda"/>
    <tableColumn id="15" xr3:uid="{B89641E8-A610-4BA3-85FD-6FB3A0A33ED6}" name="Adicional Periculosidade" dataDxfId="21" dataCellStyle="Moeda"/>
    <tableColumn id="16" xr3:uid="{2291D06F-DEAB-40C5-90B3-A90DFEF25DD6}" name="Diferença Salarial" dataDxfId="20" dataCellStyle="Moeda"/>
    <tableColumn id="17" xr3:uid="{A3BE8A6E-1FF6-4D82-AC5D-12931D3A1FBA}" name="TOTAL" dataDxfId="19" dataCellStyle="Moeda">
      <calculatedColumnFormula>SUM(Tabela44[[#This Row],[Salário]:[Diferença Salarial]])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BD08BBA-0ADF-4DBD-9FA2-88B73BDACFF5}" name="Tabela26" displayName="Tabela26" ref="A35:N48" totalsRowShown="0" headerRowDxfId="18" dataDxfId="16" headerRowBorderDxfId="17" tableBorderDxfId="15" totalsRowBorderDxfId="14">
  <tableColumns count="14">
    <tableColumn id="1" xr3:uid="{D0FC2A61-ED3D-4F1F-9C4E-AB42903E8AEF}" name="Nº  de ordem" dataDxfId="13"/>
    <tableColumn id="2" xr3:uid="{2FD70602-2A17-4377-8BDD-83CBEEDA9681}" name="FUNCIONÁRIO" dataDxfId="12"/>
    <tableColumn id="3" xr3:uid="{4703E100-A043-4242-A98B-D42D26C73FF2}" name="NÍVEL" dataDxfId="11"/>
    <tableColumn id="4" xr3:uid="{1CAEAC32-54BC-4559-A321-B1350090360A}" name="STATUS" dataDxfId="10"/>
    <tableColumn id="5" xr3:uid="{4838A2D4-0AAF-4070-92DD-3D821AB03DF0}" name="C/H" dataDxfId="9"/>
    <tableColumn id="6" xr3:uid="{CDB63329-6B7B-4598-B13B-2F5284424000}" name="CARGO/ FUNÇÃO" dataDxfId="8"/>
    <tableColumn id="7" xr3:uid="{D8139032-D38E-4F66-A9F5-F79229016C0F}" name="SALÁRIO" dataDxfId="7"/>
    <tableColumn id="8" xr3:uid="{D7AF3967-E57D-4712-AADE-7E9BB8127757}" name="Adiant. 13º Sal" dataDxfId="6" dataCellStyle="Moeda">
      <calculatedColumnFormula>Tabela26[[#This Row],[SALÁRIO]]</calculatedColumnFormula>
    </tableColumn>
    <tableColumn id="13" xr3:uid="{4852B397-DC8B-40D8-82BF-9945AF70D11C}" name="ADIANTAMENTO /  FÉRIAS" dataDxfId="5"/>
    <tableColumn id="9" xr3:uid="{FC95D35C-3B5E-4798-B61C-5CF37E700FF5}" name="1/3_x000a_FÉRIAS" dataDxfId="4"/>
    <tableColumn id="11" xr3:uid="{A8A562A6-83FD-482A-9065-674EBFCEB4DD}" name="DIÁRIAS" dataDxfId="3"/>
    <tableColumn id="10" xr3:uid="{E4007A9D-9C83-45A8-B8EB-ED46C5F26FA6}" name="Dif. salário" dataDxfId="2"/>
    <tableColumn id="12" xr3:uid="{FEAFCDF8-BE1C-4E0A-BF28-7365B42307F6}" name="TOTAL" dataDxfId="1" dataCellStyle="Moeda">
      <calculatedColumnFormula>SUM(G36:Tabela26[[#This Row],[DIÁRIAS]])</calculatedColumnFormula>
    </tableColumn>
    <tableColumn id="14" xr3:uid="{F4E24E09-7DEA-4801-868E-DE214D7326E2}" name="Obs.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dimension ref="A1:V53"/>
  <sheetViews>
    <sheetView tabSelected="1" zoomScaleNormal="100" workbookViewId="0">
      <selection activeCell="F13" sqref="F13"/>
    </sheetView>
  </sheetViews>
  <sheetFormatPr defaultColWidth="9" defaultRowHeight="12.75" x14ac:dyDescent="0.2"/>
  <cols>
    <col min="1" max="1" width="8" bestFit="1" customWidth="1"/>
    <col min="2" max="2" width="49" customWidth="1"/>
    <col min="3" max="3" width="9.83203125" customWidth="1"/>
    <col min="4" max="4" width="18" customWidth="1"/>
    <col min="5" max="5" width="16" customWidth="1"/>
    <col min="6" max="6" width="36.5" customWidth="1"/>
    <col min="7" max="7" width="21.33203125" bestFit="1" customWidth="1"/>
    <col min="8" max="8" width="15.33203125" customWidth="1"/>
    <col min="9" max="9" width="14.83203125" customWidth="1"/>
    <col min="10" max="10" width="15.33203125" bestFit="1" customWidth="1"/>
    <col min="11" max="11" width="13.33203125" customWidth="1"/>
    <col min="12" max="12" width="14.33203125" bestFit="1" customWidth="1"/>
    <col min="13" max="13" width="18" customWidth="1"/>
    <col min="14" max="14" width="10.33203125" customWidth="1"/>
    <col min="15" max="15" width="13.6640625" customWidth="1"/>
    <col min="16" max="16" width="16.33203125" customWidth="1"/>
    <col min="17" max="18" width="12.33203125" bestFit="1" customWidth="1"/>
    <col min="19" max="19" width="14.1640625" bestFit="1" customWidth="1"/>
    <col min="20" max="20" width="16.1640625" bestFit="1" customWidth="1"/>
    <col min="21" max="21" width="15.33203125" customWidth="1"/>
    <col min="22" max="22" width="19.6640625" customWidth="1"/>
  </cols>
  <sheetData>
    <row r="1" spans="1:22" ht="20.25" thickBot="1" x14ac:dyDescent="0.25">
      <c r="A1" s="88" t="s">
        <v>98</v>
      </c>
      <c r="B1" s="88"/>
      <c r="C1" s="88"/>
      <c r="D1" s="88"/>
      <c r="E1" s="88"/>
      <c r="F1" s="14"/>
      <c r="G1" s="40" t="s">
        <v>62</v>
      </c>
      <c r="H1" s="40"/>
      <c r="I1" s="40"/>
      <c r="J1" s="17" t="s">
        <v>65</v>
      </c>
      <c r="K1" s="18">
        <v>2021</v>
      </c>
      <c r="L1" s="14"/>
      <c r="M1" s="14"/>
      <c r="N1" s="14"/>
      <c r="O1" s="14"/>
      <c r="P1" s="14"/>
      <c r="Q1" s="14"/>
      <c r="R1" s="14"/>
    </row>
    <row r="2" spans="1:22" ht="15.75" thickTop="1" x14ac:dyDescent="0.2">
      <c r="A2" s="86" t="s">
        <v>76</v>
      </c>
      <c r="B2" s="8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2" ht="63" customHeight="1" x14ac:dyDescent="0.2">
      <c r="A3" s="19" t="s">
        <v>33</v>
      </c>
      <c r="B3" s="20" t="s">
        <v>58</v>
      </c>
      <c r="C3" s="20" t="s">
        <v>94</v>
      </c>
      <c r="D3" s="20" t="s">
        <v>95</v>
      </c>
      <c r="E3" s="20" t="s">
        <v>59</v>
      </c>
      <c r="F3" s="20" t="s">
        <v>36</v>
      </c>
      <c r="G3" s="20" t="s">
        <v>96</v>
      </c>
      <c r="H3" s="20" t="s">
        <v>60</v>
      </c>
      <c r="I3" s="20" t="s">
        <v>97</v>
      </c>
      <c r="J3" s="20" t="s">
        <v>84</v>
      </c>
      <c r="K3" s="20" t="s">
        <v>57</v>
      </c>
      <c r="L3" s="20" t="s">
        <v>49</v>
      </c>
      <c r="M3" s="20" t="s">
        <v>50</v>
      </c>
      <c r="N3" s="20" t="s">
        <v>51</v>
      </c>
      <c r="O3" s="20" t="s">
        <v>61</v>
      </c>
      <c r="P3" s="20" t="s">
        <v>88</v>
      </c>
      <c r="Q3" s="20" t="s">
        <v>89</v>
      </c>
      <c r="R3" s="20" t="s">
        <v>52</v>
      </c>
      <c r="S3" s="20" t="s">
        <v>92</v>
      </c>
      <c r="T3" s="20" t="s">
        <v>53</v>
      </c>
      <c r="U3" s="20" t="s">
        <v>56</v>
      </c>
      <c r="V3" s="21" t="s">
        <v>42</v>
      </c>
    </row>
    <row r="4" spans="1:22" x14ac:dyDescent="0.2">
      <c r="A4" s="22">
        <v>1</v>
      </c>
      <c r="B4" s="23" t="s">
        <v>1</v>
      </c>
      <c r="C4" s="22">
        <v>2</v>
      </c>
      <c r="D4" s="22" t="s">
        <v>93</v>
      </c>
      <c r="E4" s="22" t="s">
        <v>32</v>
      </c>
      <c r="F4" s="22">
        <v>6</v>
      </c>
      <c r="G4" s="24" t="s">
        <v>2</v>
      </c>
      <c r="H4" s="25">
        <v>1378.21</v>
      </c>
      <c r="I4" s="27"/>
      <c r="J4" s="26"/>
      <c r="K4" s="26"/>
      <c r="L4" s="26"/>
      <c r="M4" s="60">
        <v>300</v>
      </c>
      <c r="N4" s="26"/>
      <c r="O4" s="26"/>
      <c r="P4" s="26"/>
      <c r="Q4" s="26"/>
      <c r="R4" s="26"/>
      <c r="S4" s="26"/>
      <c r="T4" s="26"/>
      <c r="U4" s="26"/>
      <c r="V4" s="61">
        <f>SUM(Tabela44[[#This Row],[Salário]:[Diferença Salarial]])</f>
        <v>1678.21</v>
      </c>
    </row>
    <row r="5" spans="1:22" x14ac:dyDescent="0.2">
      <c r="A5" s="22">
        <v>2</v>
      </c>
      <c r="B5" s="23" t="s">
        <v>78</v>
      </c>
      <c r="C5" s="22">
        <v>2</v>
      </c>
      <c r="D5" s="22"/>
      <c r="E5" s="22" t="s">
        <v>87</v>
      </c>
      <c r="F5" s="22">
        <v>6</v>
      </c>
      <c r="G5" s="24" t="s">
        <v>2</v>
      </c>
      <c r="H5" s="25"/>
      <c r="I5" s="27"/>
      <c r="J5" s="26"/>
      <c r="K5" s="26"/>
      <c r="L5" s="26"/>
      <c r="M5" s="62"/>
      <c r="N5" s="26"/>
      <c r="O5" s="26"/>
      <c r="P5" s="26"/>
      <c r="Q5" s="26"/>
      <c r="R5" s="27"/>
      <c r="S5" s="27"/>
      <c r="T5" s="26"/>
      <c r="U5" s="26"/>
      <c r="V5" s="61">
        <f>SUM(Tabela44[[#This Row],[Salário]:[Diferença Salarial]])</f>
        <v>0</v>
      </c>
    </row>
    <row r="6" spans="1:22" x14ac:dyDescent="0.2">
      <c r="A6" s="22">
        <v>3</v>
      </c>
      <c r="B6" s="23" t="s">
        <v>3</v>
      </c>
      <c r="C6" s="22">
        <v>20</v>
      </c>
      <c r="D6" s="22" t="s">
        <v>93</v>
      </c>
      <c r="E6" s="22" t="s">
        <v>32</v>
      </c>
      <c r="F6" s="22">
        <v>6</v>
      </c>
      <c r="G6" s="24" t="s">
        <v>4</v>
      </c>
      <c r="H6" s="25">
        <v>3512.39</v>
      </c>
      <c r="I6" s="27"/>
      <c r="J6" s="26"/>
      <c r="K6" s="26"/>
      <c r="L6" s="26"/>
      <c r="M6" s="60"/>
      <c r="N6" s="26"/>
      <c r="O6" s="26"/>
      <c r="P6" s="26"/>
      <c r="Q6" s="26"/>
      <c r="R6" s="26"/>
      <c r="S6" s="26"/>
      <c r="T6" s="26"/>
      <c r="U6" s="28"/>
      <c r="V6" s="61">
        <f>SUM(Tabela44[[#This Row],[Salário]:[Diferença Salarial]])</f>
        <v>3512.39</v>
      </c>
    </row>
    <row r="7" spans="1:22" x14ac:dyDescent="0.2">
      <c r="A7" s="47">
        <v>4</v>
      </c>
      <c r="B7" s="48" t="s">
        <v>5</v>
      </c>
      <c r="C7" s="47">
        <v>24</v>
      </c>
      <c r="D7" s="47"/>
      <c r="E7" s="47" t="s">
        <v>87</v>
      </c>
      <c r="F7" s="47">
        <v>6</v>
      </c>
      <c r="G7" s="49" t="s">
        <v>4</v>
      </c>
      <c r="H7" s="50">
        <v>0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1">
        <f>SUM(Tabela44[[#This Row],[Salário]:[Diferença Salarial]])</f>
        <v>0</v>
      </c>
    </row>
    <row r="8" spans="1:22" x14ac:dyDescent="0.2">
      <c r="A8" s="22">
        <v>5</v>
      </c>
      <c r="B8" s="23" t="s">
        <v>6</v>
      </c>
      <c r="C8" s="22">
        <v>11</v>
      </c>
      <c r="D8" s="22" t="s">
        <v>93</v>
      </c>
      <c r="E8" s="22" t="s">
        <v>32</v>
      </c>
      <c r="F8" s="22">
        <v>6</v>
      </c>
      <c r="G8" s="24" t="s">
        <v>4</v>
      </c>
      <c r="H8" s="25">
        <v>2328.46</v>
      </c>
      <c r="I8" s="27"/>
      <c r="J8" s="26"/>
      <c r="K8" s="26"/>
      <c r="L8" s="26"/>
      <c r="M8" s="60">
        <v>1200</v>
      </c>
      <c r="N8" s="26"/>
      <c r="O8" s="26"/>
      <c r="P8" s="26"/>
      <c r="Q8" s="26"/>
      <c r="R8" s="26"/>
      <c r="S8" s="26"/>
      <c r="T8" s="26"/>
      <c r="U8" s="28"/>
      <c r="V8" s="61">
        <f>SUM(Tabela44[[#This Row],[Salário]:[Diferença Salarial]])</f>
        <v>3528.46</v>
      </c>
    </row>
    <row r="9" spans="1:22" x14ac:dyDescent="0.2">
      <c r="A9" s="22">
        <v>6</v>
      </c>
      <c r="B9" s="23" t="s">
        <v>83</v>
      </c>
      <c r="C9" s="22">
        <v>1</v>
      </c>
      <c r="D9" s="22" t="s">
        <v>93</v>
      </c>
      <c r="E9" s="22" t="s">
        <v>32</v>
      </c>
      <c r="F9" s="22">
        <v>6</v>
      </c>
      <c r="G9" s="24" t="s">
        <v>4</v>
      </c>
      <c r="H9" s="25">
        <v>1300.2</v>
      </c>
      <c r="I9" s="27"/>
      <c r="J9" s="26"/>
      <c r="K9" s="26"/>
      <c r="L9" s="26"/>
      <c r="M9" s="60"/>
      <c r="N9" s="26"/>
      <c r="O9" s="26"/>
      <c r="P9" s="26"/>
      <c r="Q9" s="26"/>
      <c r="R9" s="26">
        <v>51.27</v>
      </c>
      <c r="S9" s="26"/>
      <c r="T9" s="26"/>
      <c r="U9" s="28"/>
      <c r="V9" s="61">
        <f>SUM(Tabela44[[#This Row],[Salário]:[Diferença Salarial]])</f>
        <v>1351.47</v>
      </c>
    </row>
    <row r="10" spans="1:22" x14ac:dyDescent="0.2">
      <c r="A10" s="52">
        <v>7</v>
      </c>
      <c r="B10" s="53" t="s">
        <v>7</v>
      </c>
      <c r="C10" s="52">
        <v>11</v>
      </c>
      <c r="D10" s="52"/>
      <c r="E10" s="52" t="s">
        <v>80</v>
      </c>
      <c r="F10" s="52">
        <v>6</v>
      </c>
      <c r="G10" s="54" t="s">
        <v>4</v>
      </c>
      <c r="H10" s="55">
        <v>0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1">
        <f>SUM(Tabela44[[#This Row],[Salário]:[Diferença Salarial]])</f>
        <v>0</v>
      </c>
    </row>
    <row r="11" spans="1:22" x14ac:dyDescent="0.2">
      <c r="A11" s="47">
        <v>8</v>
      </c>
      <c r="B11" s="48" t="s">
        <v>8</v>
      </c>
      <c r="C11" s="47">
        <v>33</v>
      </c>
      <c r="D11" s="47"/>
      <c r="E11" s="47" t="s">
        <v>110</v>
      </c>
      <c r="F11" s="47">
        <v>6</v>
      </c>
      <c r="G11" s="49" t="s">
        <v>9</v>
      </c>
      <c r="H11" s="50">
        <v>0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1">
        <f>SUM(Tabela44[[#This Row],[Salário]:[Diferença Salarial]])</f>
        <v>0</v>
      </c>
    </row>
    <row r="12" spans="1:22" x14ac:dyDescent="0.2">
      <c r="A12" s="22">
        <v>9</v>
      </c>
      <c r="B12" s="23" t="s">
        <v>10</v>
      </c>
      <c r="C12" s="22">
        <v>14</v>
      </c>
      <c r="D12" s="22" t="s">
        <v>93</v>
      </c>
      <c r="E12" s="22" t="s">
        <v>32</v>
      </c>
      <c r="F12" s="22">
        <v>6</v>
      </c>
      <c r="G12" s="24" t="s">
        <v>11</v>
      </c>
      <c r="H12" s="25">
        <v>7044.99</v>
      </c>
      <c r="I12" s="27"/>
      <c r="J12" s="26"/>
      <c r="K12" s="26"/>
      <c r="L12" s="26"/>
      <c r="M12" s="62">
        <v>300</v>
      </c>
      <c r="N12" s="26"/>
      <c r="O12" s="26"/>
      <c r="P12" s="26"/>
      <c r="Q12" s="26"/>
      <c r="R12" s="26"/>
      <c r="S12" s="26">
        <v>138.66</v>
      </c>
      <c r="T12" s="26"/>
      <c r="U12" s="26"/>
      <c r="V12" s="61">
        <f>SUM(Tabela44[[#This Row],[Salário]:[Diferença Salarial]])</f>
        <v>7483.65</v>
      </c>
    </row>
    <row r="13" spans="1:22" x14ac:dyDescent="0.2">
      <c r="A13" s="22">
        <v>10</v>
      </c>
      <c r="B13" s="23" t="s">
        <v>12</v>
      </c>
      <c r="C13" s="22">
        <v>13</v>
      </c>
      <c r="D13" s="22" t="s">
        <v>93</v>
      </c>
      <c r="E13" s="22" t="s">
        <v>32</v>
      </c>
      <c r="F13" s="22">
        <v>6</v>
      </c>
      <c r="G13" s="24" t="s">
        <v>13</v>
      </c>
      <c r="H13" s="25">
        <v>2616.2600000000002</v>
      </c>
      <c r="I13" s="27"/>
      <c r="J13" s="26"/>
      <c r="K13" s="26"/>
      <c r="L13" s="26"/>
      <c r="M13" s="60"/>
      <c r="N13" s="26"/>
      <c r="O13" s="26"/>
      <c r="P13" s="26"/>
      <c r="Q13" s="26"/>
      <c r="R13" s="26"/>
      <c r="S13" s="26">
        <v>130.81</v>
      </c>
      <c r="T13" s="65">
        <v>784.88</v>
      </c>
      <c r="U13" s="28"/>
      <c r="V13" s="61">
        <f>SUM(Tabela44[[#This Row],[Salário]:[Diferença Salarial]])</f>
        <v>3531.9500000000003</v>
      </c>
    </row>
    <row r="14" spans="1:22" x14ac:dyDescent="0.2">
      <c r="A14" s="22">
        <v>11</v>
      </c>
      <c r="B14" s="23" t="s">
        <v>14</v>
      </c>
      <c r="C14" s="22">
        <v>14</v>
      </c>
      <c r="D14" s="22" t="s">
        <v>93</v>
      </c>
      <c r="E14" s="22" t="s">
        <v>32</v>
      </c>
      <c r="F14" s="22">
        <v>6</v>
      </c>
      <c r="G14" s="24" t="s">
        <v>11</v>
      </c>
      <c r="H14" s="25">
        <v>2773.23</v>
      </c>
      <c r="I14" s="27"/>
      <c r="J14" s="26"/>
      <c r="K14" s="26"/>
      <c r="L14" s="26"/>
      <c r="M14" s="60">
        <v>1200</v>
      </c>
      <c r="N14" s="26"/>
      <c r="O14" s="26"/>
      <c r="P14" s="26"/>
      <c r="Q14" s="26"/>
      <c r="R14" s="26"/>
      <c r="S14" s="26">
        <v>138.66</v>
      </c>
      <c r="T14" s="26"/>
      <c r="U14" s="26"/>
      <c r="V14" s="61">
        <f>SUM(Tabela44[[#This Row],[Salário]:[Diferença Salarial]])</f>
        <v>4111.8900000000003</v>
      </c>
    </row>
    <row r="15" spans="1:22" x14ac:dyDescent="0.2">
      <c r="A15" s="22">
        <v>12</v>
      </c>
      <c r="B15" s="23" t="s">
        <v>15</v>
      </c>
      <c r="C15" s="22">
        <v>1</v>
      </c>
      <c r="D15" s="22" t="s">
        <v>93</v>
      </c>
      <c r="E15" s="22" t="s">
        <v>32</v>
      </c>
      <c r="F15" s="22">
        <v>6</v>
      </c>
      <c r="G15" s="24" t="s">
        <v>4</v>
      </c>
      <c r="H15" s="25">
        <v>1378.2</v>
      </c>
      <c r="I15" s="27"/>
      <c r="J15" s="26"/>
      <c r="K15" s="26"/>
      <c r="L15" s="26"/>
      <c r="M15" s="60"/>
      <c r="N15" s="26"/>
      <c r="O15" s="26"/>
      <c r="P15" s="26"/>
      <c r="Q15" s="26"/>
      <c r="R15" s="26"/>
      <c r="S15" s="26"/>
      <c r="T15" s="26"/>
      <c r="U15" s="26"/>
      <c r="V15" s="61">
        <f>SUM(Tabela44[[#This Row],[Salário]:[Diferença Salarial]])</f>
        <v>1378.2</v>
      </c>
    </row>
    <row r="16" spans="1:22" x14ac:dyDescent="0.2">
      <c r="A16" s="22">
        <v>13</v>
      </c>
      <c r="B16" s="23" t="s">
        <v>16</v>
      </c>
      <c r="C16" s="22">
        <v>16</v>
      </c>
      <c r="D16" s="22" t="s">
        <v>93</v>
      </c>
      <c r="E16" s="22" t="s">
        <v>32</v>
      </c>
      <c r="F16" s="22">
        <v>6</v>
      </c>
      <c r="G16" s="24" t="s">
        <v>17</v>
      </c>
      <c r="H16" s="25">
        <v>3116.01</v>
      </c>
      <c r="I16" s="27"/>
      <c r="J16" s="28"/>
      <c r="K16" s="29"/>
      <c r="L16" s="26"/>
      <c r="M16" s="61"/>
      <c r="N16" s="26"/>
      <c r="O16" s="26"/>
      <c r="P16" s="26"/>
      <c r="Q16" s="26"/>
      <c r="R16" s="26"/>
      <c r="S16" s="26"/>
      <c r="T16" s="26"/>
      <c r="U16" s="28"/>
      <c r="V16" s="61">
        <f>SUM(Tabela44[[#This Row],[Salário]:[Diferença Salarial]])</f>
        <v>3116.01</v>
      </c>
    </row>
    <row r="17" spans="1:22" x14ac:dyDescent="0.2">
      <c r="A17" s="22">
        <v>14</v>
      </c>
      <c r="B17" s="23" t="s">
        <v>18</v>
      </c>
      <c r="C17" s="22">
        <v>33</v>
      </c>
      <c r="D17" s="22" t="s">
        <v>93</v>
      </c>
      <c r="E17" s="22" t="s">
        <v>32</v>
      </c>
      <c r="F17" s="22">
        <v>6</v>
      </c>
      <c r="G17" s="24" t="s">
        <v>109</v>
      </c>
      <c r="H17" s="25">
        <v>8390.7000000000007</v>
      </c>
      <c r="I17" s="27"/>
      <c r="J17" s="26"/>
      <c r="K17" s="26"/>
      <c r="L17" s="26"/>
      <c r="M17" s="62">
        <v>1200</v>
      </c>
      <c r="N17" s="26"/>
      <c r="O17" s="26"/>
      <c r="P17" s="26"/>
      <c r="Q17" s="26"/>
      <c r="R17" s="26"/>
      <c r="S17" s="26"/>
      <c r="T17" s="26"/>
      <c r="U17" s="28"/>
      <c r="V17" s="61">
        <f>SUM(Tabela44[[#This Row],[Salário]:[Diferença Salarial]])</f>
        <v>9590.7000000000007</v>
      </c>
    </row>
    <row r="18" spans="1:22" x14ac:dyDescent="0.2">
      <c r="A18" s="22">
        <v>15</v>
      </c>
      <c r="B18" s="23" t="s">
        <v>19</v>
      </c>
      <c r="C18" s="22">
        <v>12</v>
      </c>
      <c r="D18" s="22" t="s">
        <v>93</v>
      </c>
      <c r="E18" s="22" t="s">
        <v>32</v>
      </c>
      <c r="F18" s="22">
        <v>6</v>
      </c>
      <c r="G18" s="24" t="s">
        <v>20</v>
      </c>
      <c r="H18" s="25">
        <v>2468.17</v>
      </c>
      <c r="I18" s="27"/>
      <c r="J18" s="26"/>
      <c r="K18" s="26"/>
      <c r="L18" s="26"/>
      <c r="M18" s="60"/>
      <c r="N18" s="26"/>
      <c r="O18" s="26"/>
      <c r="P18" s="26"/>
      <c r="Q18" s="26"/>
      <c r="R18" s="26"/>
      <c r="S18" s="26"/>
      <c r="T18" s="26"/>
      <c r="U18" s="28"/>
      <c r="V18" s="61">
        <f>SUM(Tabela44[[#This Row],[Salário]:[Diferença Salarial]])</f>
        <v>2468.17</v>
      </c>
    </row>
    <row r="19" spans="1:22" x14ac:dyDescent="0.2">
      <c r="A19" s="47">
        <v>16</v>
      </c>
      <c r="B19" s="48" t="s">
        <v>21</v>
      </c>
      <c r="C19" s="47">
        <v>14</v>
      </c>
      <c r="D19" s="47"/>
      <c r="E19" s="47" t="s">
        <v>100</v>
      </c>
      <c r="F19" s="47">
        <v>6</v>
      </c>
      <c r="G19" s="49" t="s">
        <v>11</v>
      </c>
      <c r="H19" s="50">
        <v>2939.63</v>
      </c>
      <c r="I19" s="63"/>
      <c r="J19" s="51"/>
      <c r="K19" s="51"/>
      <c r="L19" s="51"/>
      <c r="M19" s="51">
        <v>11903.6</v>
      </c>
      <c r="N19" s="51"/>
      <c r="O19" s="51"/>
      <c r="P19" s="51"/>
      <c r="Q19" s="51"/>
      <c r="R19" s="51"/>
      <c r="S19" s="51"/>
      <c r="T19" s="51"/>
      <c r="U19" s="51"/>
      <c r="V19" s="61">
        <f>SUM(Tabela44[[#This Row],[Salário]:[Diferença Salarial]])</f>
        <v>14843.23</v>
      </c>
    </row>
    <row r="20" spans="1:22" x14ac:dyDescent="0.2">
      <c r="A20" s="22">
        <v>17</v>
      </c>
      <c r="B20" s="23" t="s">
        <v>22</v>
      </c>
      <c r="C20" s="22">
        <v>11</v>
      </c>
      <c r="D20" s="22" t="s">
        <v>93</v>
      </c>
      <c r="E20" s="22" t="s">
        <v>32</v>
      </c>
      <c r="F20" s="22">
        <v>6</v>
      </c>
      <c r="G20" s="24" t="s">
        <v>4</v>
      </c>
      <c r="H20" s="25">
        <v>2328.46</v>
      </c>
      <c r="I20" s="27"/>
      <c r="J20" s="26"/>
      <c r="K20" s="26"/>
      <c r="L20" s="26"/>
      <c r="M20" s="61">
        <v>1200</v>
      </c>
      <c r="N20" s="26"/>
      <c r="O20" s="26"/>
      <c r="P20" s="26"/>
      <c r="Q20" s="26"/>
      <c r="R20" s="26"/>
      <c r="S20" s="26"/>
      <c r="T20" s="26"/>
      <c r="U20" s="28"/>
      <c r="V20" s="61">
        <f>SUM(Tabela44[[#This Row],[Salário]:[Diferença Salarial]])</f>
        <v>3528.46</v>
      </c>
    </row>
    <row r="21" spans="1:22" x14ac:dyDescent="0.2">
      <c r="A21" s="22">
        <v>18</v>
      </c>
      <c r="B21" s="23" t="s">
        <v>23</v>
      </c>
      <c r="C21" s="22">
        <v>7</v>
      </c>
      <c r="D21" s="22" t="s">
        <v>93</v>
      </c>
      <c r="E21" s="22" t="s">
        <v>32</v>
      </c>
      <c r="F21" s="22">
        <v>6</v>
      </c>
      <c r="G21" s="24" t="s">
        <v>4</v>
      </c>
      <c r="H21" s="25">
        <v>1844.36</v>
      </c>
      <c r="I21" s="27"/>
      <c r="J21" s="26"/>
      <c r="K21" s="26"/>
      <c r="L21" s="26"/>
      <c r="M21" s="61">
        <v>800</v>
      </c>
      <c r="N21" s="26"/>
      <c r="O21" s="26"/>
      <c r="P21" s="26"/>
      <c r="Q21" s="26"/>
      <c r="R21" s="26"/>
      <c r="S21" s="26"/>
      <c r="T21" s="26"/>
      <c r="U21" s="28"/>
      <c r="V21" s="61">
        <f>SUM(Tabela44[[#This Row],[Salário]:[Diferença Salarial]])</f>
        <v>2644.3599999999997</v>
      </c>
    </row>
    <row r="22" spans="1:22" x14ac:dyDescent="0.2">
      <c r="A22" s="22">
        <v>19</v>
      </c>
      <c r="B22" s="23" t="s">
        <v>81</v>
      </c>
      <c r="C22" s="22">
        <v>1</v>
      </c>
      <c r="D22" s="22" t="s">
        <v>93</v>
      </c>
      <c r="E22" s="22" t="s">
        <v>32</v>
      </c>
      <c r="F22" s="22">
        <v>6</v>
      </c>
      <c r="G22" s="24" t="s">
        <v>4</v>
      </c>
      <c r="H22" s="25">
        <v>1300.2</v>
      </c>
      <c r="I22" s="27"/>
      <c r="J22" s="26"/>
      <c r="K22" s="26"/>
      <c r="L22" s="26"/>
      <c r="M22" s="61">
        <v>1042.8599999999999</v>
      </c>
      <c r="N22" s="26"/>
      <c r="O22" s="26"/>
      <c r="P22" s="26"/>
      <c r="Q22" s="26"/>
      <c r="R22" s="26"/>
      <c r="S22" s="26"/>
      <c r="T22" s="26"/>
      <c r="U22" s="28"/>
      <c r="V22" s="61">
        <f>SUM(Tabela44[[#This Row],[Salário]:[Diferença Salarial]])</f>
        <v>2343.06</v>
      </c>
    </row>
    <row r="23" spans="1:22" x14ac:dyDescent="0.2">
      <c r="A23" s="22">
        <v>20</v>
      </c>
      <c r="B23" s="23" t="s">
        <v>82</v>
      </c>
      <c r="C23" s="22">
        <v>1</v>
      </c>
      <c r="D23" s="22" t="s">
        <v>93</v>
      </c>
      <c r="E23" s="22" t="s">
        <v>32</v>
      </c>
      <c r="F23" s="22">
        <v>6</v>
      </c>
      <c r="G23" s="24" t="s">
        <v>20</v>
      </c>
      <c r="H23" s="25">
        <v>1300.2</v>
      </c>
      <c r="I23" s="27"/>
      <c r="J23" s="26"/>
      <c r="K23" s="26"/>
      <c r="L23" s="26"/>
      <c r="M23" s="61"/>
      <c r="N23" s="26"/>
      <c r="O23" s="26"/>
      <c r="P23" s="26"/>
      <c r="Q23" s="26"/>
      <c r="R23" s="26"/>
      <c r="S23" s="26"/>
      <c r="T23" s="26"/>
      <c r="U23" s="28"/>
      <c r="V23" s="61">
        <f>SUM(Tabela44[[#This Row],[Salário]:[Diferença Salarial]])</f>
        <v>1300.2</v>
      </c>
    </row>
    <row r="24" spans="1:22" x14ac:dyDescent="0.2">
      <c r="A24" s="22">
        <v>21</v>
      </c>
      <c r="B24" s="23" t="s">
        <v>24</v>
      </c>
      <c r="C24" s="22">
        <v>12</v>
      </c>
      <c r="D24" s="22" t="s">
        <v>93</v>
      </c>
      <c r="E24" s="22" t="s">
        <v>32</v>
      </c>
      <c r="F24" s="22">
        <v>6</v>
      </c>
      <c r="G24" s="24" t="s">
        <v>20</v>
      </c>
      <c r="H24" s="25">
        <v>88.15</v>
      </c>
      <c r="I24" s="27">
        <v>2644.47</v>
      </c>
      <c r="J24" s="26">
        <v>881.49</v>
      </c>
      <c r="K24" s="26"/>
      <c r="L24" s="26"/>
      <c r="M24" s="60"/>
      <c r="N24" s="26"/>
      <c r="O24" s="26"/>
      <c r="P24" s="26"/>
      <c r="Q24" s="26"/>
      <c r="R24" s="26"/>
      <c r="S24" s="26"/>
      <c r="T24" s="26"/>
      <c r="U24" s="28"/>
      <c r="V24" s="61">
        <f>SUM(Tabela44[[#This Row],[Salário]:[Diferença Salarial]])</f>
        <v>3614.1099999999997</v>
      </c>
    </row>
    <row r="25" spans="1:22" x14ac:dyDescent="0.2">
      <c r="A25" s="22">
        <v>22</v>
      </c>
      <c r="B25" s="23" t="s">
        <v>25</v>
      </c>
      <c r="C25" s="22">
        <v>17</v>
      </c>
      <c r="D25" s="22"/>
      <c r="E25" s="22" t="s">
        <v>32</v>
      </c>
      <c r="F25" s="22">
        <v>6</v>
      </c>
      <c r="G25" s="24" t="s">
        <v>4</v>
      </c>
      <c r="H25" s="25">
        <v>3302.96</v>
      </c>
      <c r="I25" s="27"/>
      <c r="J25" s="26"/>
      <c r="K25" s="26"/>
      <c r="L25" s="26"/>
      <c r="M25" s="60">
        <v>600</v>
      </c>
      <c r="N25" s="26"/>
      <c r="O25" s="26"/>
      <c r="P25" s="26"/>
      <c r="Q25" s="26"/>
      <c r="R25" s="26"/>
      <c r="S25" s="26"/>
      <c r="T25" s="26"/>
      <c r="U25" s="28"/>
      <c r="V25" s="61">
        <f>SUM(Tabela44[[#This Row],[Salário]:[Diferença Salarial]])</f>
        <v>3902.96</v>
      </c>
    </row>
    <row r="26" spans="1:22" x14ac:dyDescent="0.2">
      <c r="A26" s="41">
        <v>27</v>
      </c>
      <c r="B26" s="42" t="s">
        <v>90</v>
      </c>
      <c r="C26" s="41">
        <v>1</v>
      </c>
      <c r="D26" s="41"/>
      <c r="E26" s="41" t="s">
        <v>32</v>
      </c>
      <c r="F26" s="41">
        <v>6</v>
      </c>
      <c r="G26" s="43" t="s">
        <v>91</v>
      </c>
      <c r="H26" s="44">
        <v>1300.2</v>
      </c>
      <c r="I26" s="68"/>
      <c r="J26" s="45"/>
      <c r="K26" s="45"/>
      <c r="L26" s="45"/>
      <c r="M26" s="69"/>
      <c r="N26" s="45"/>
      <c r="O26" s="45"/>
      <c r="P26" s="45"/>
      <c r="Q26" s="45"/>
      <c r="R26" s="45">
        <v>51.27</v>
      </c>
      <c r="S26" s="45"/>
      <c r="T26" s="45"/>
      <c r="U26" s="46"/>
      <c r="V26" s="61">
        <f>SUM(Tabela44[[#This Row],[Salário]:[Diferença Salarial]])</f>
        <v>1351.47</v>
      </c>
    </row>
    <row r="27" spans="1:22" x14ac:dyDescent="0.2">
      <c r="A27" s="22">
        <v>23</v>
      </c>
      <c r="B27" s="23" t="s">
        <v>26</v>
      </c>
      <c r="C27" s="22">
        <v>7</v>
      </c>
      <c r="D27" s="22" t="s">
        <v>93</v>
      </c>
      <c r="E27" s="22" t="s">
        <v>32</v>
      </c>
      <c r="F27" s="22">
        <v>6</v>
      </c>
      <c r="G27" s="24" t="s">
        <v>4</v>
      </c>
      <c r="H27" s="25">
        <v>1844.36</v>
      </c>
      <c r="I27" s="27"/>
      <c r="J27" s="26"/>
      <c r="K27" s="26"/>
      <c r="L27" s="26"/>
      <c r="M27" s="60">
        <v>300</v>
      </c>
      <c r="N27" s="26"/>
      <c r="O27" s="26"/>
      <c r="P27" s="26"/>
      <c r="Q27" s="26"/>
      <c r="R27" s="26"/>
      <c r="S27" s="26"/>
      <c r="T27" s="26"/>
      <c r="U27" s="28"/>
      <c r="V27" s="61">
        <f>SUM(Tabela44[[#This Row],[Salário]:[Diferença Salarial]])</f>
        <v>2144.3599999999997</v>
      </c>
    </row>
    <row r="28" spans="1:22" x14ac:dyDescent="0.2">
      <c r="A28" s="22">
        <v>24</v>
      </c>
      <c r="B28" s="23" t="s">
        <v>27</v>
      </c>
      <c r="C28" s="22">
        <v>7</v>
      </c>
      <c r="D28" s="22" t="s">
        <v>93</v>
      </c>
      <c r="E28" s="22" t="s">
        <v>32</v>
      </c>
      <c r="F28" s="22">
        <v>6</v>
      </c>
      <c r="G28" s="24" t="s">
        <v>28</v>
      </c>
      <c r="H28" s="25">
        <v>790.44</v>
      </c>
      <c r="I28" s="27"/>
      <c r="J28" s="26"/>
      <c r="K28" s="26"/>
      <c r="L28" s="26"/>
      <c r="M28" s="62">
        <v>484.5</v>
      </c>
      <c r="N28" s="26"/>
      <c r="O28" s="26"/>
      <c r="P28" s="26"/>
      <c r="Q28" s="26"/>
      <c r="R28" s="26"/>
      <c r="S28" s="26"/>
      <c r="T28" s="26"/>
      <c r="U28" s="28"/>
      <c r="V28" s="61">
        <f>SUM(Tabela44[[#This Row],[Salário]:[Diferença Salarial]])</f>
        <v>1274.94</v>
      </c>
    </row>
    <row r="29" spans="1:22" x14ac:dyDescent="0.2">
      <c r="A29" s="22">
        <v>25</v>
      </c>
      <c r="B29" s="23" t="s">
        <v>29</v>
      </c>
      <c r="C29" s="22">
        <v>3</v>
      </c>
      <c r="D29" s="22" t="s">
        <v>93</v>
      </c>
      <c r="E29" s="22" t="s">
        <v>32</v>
      </c>
      <c r="F29" s="22">
        <v>6</v>
      </c>
      <c r="G29" s="24" t="s">
        <v>79</v>
      </c>
      <c r="H29" s="30">
        <v>1460.9</v>
      </c>
      <c r="I29" s="66"/>
      <c r="J29" s="26"/>
      <c r="K29" s="26"/>
      <c r="L29" s="26"/>
      <c r="M29" s="67">
        <v>1200</v>
      </c>
      <c r="N29" s="26"/>
      <c r="O29" s="26"/>
      <c r="P29" s="26"/>
      <c r="Q29" s="26"/>
      <c r="R29" s="26"/>
      <c r="S29" s="26"/>
      <c r="T29" s="26"/>
      <c r="U29" s="26"/>
      <c r="V29" s="61">
        <f>SUM(Tabela44[[#This Row],[Salário]:[Diferença Salarial]])</f>
        <v>2660.9</v>
      </c>
    </row>
    <row r="30" spans="1:22" x14ac:dyDescent="0.2">
      <c r="A30" s="22">
        <v>26</v>
      </c>
      <c r="B30" s="23" t="s">
        <v>30</v>
      </c>
      <c r="C30" s="22">
        <v>12</v>
      </c>
      <c r="D30" s="22" t="s">
        <v>93</v>
      </c>
      <c r="E30" s="22" t="s">
        <v>32</v>
      </c>
      <c r="F30" s="22">
        <v>6</v>
      </c>
      <c r="G30" s="24" t="s">
        <v>20</v>
      </c>
      <c r="H30" s="25">
        <v>2468.17</v>
      </c>
      <c r="I30" s="27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8"/>
      <c r="V30" s="61">
        <f>SUM(Tabela44[[#This Row],[Salário]:[Diferença Salarial]])</f>
        <v>2468.17</v>
      </c>
    </row>
    <row r="32" spans="1:22" x14ac:dyDescent="0.2">
      <c r="A32" s="85"/>
      <c r="B32" s="85"/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15" x14ac:dyDescent="0.2">
      <c r="B33" s="31"/>
      <c r="C33" s="12"/>
    </row>
    <row r="34" spans="1:15" ht="15" x14ac:dyDescent="0.2">
      <c r="A34" s="83" t="s">
        <v>77</v>
      </c>
      <c r="B34" s="84"/>
      <c r="C34" s="1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38.25" x14ac:dyDescent="0.2">
      <c r="A35" s="7" t="s">
        <v>33</v>
      </c>
      <c r="B35" s="6" t="s">
        <v>34</v>
      </c>
      <c r="C35" s="6" t="s">
        <v>35</v>
      </c>
      <c r="D35" s="6" t="s">
        <v>31</v>
      </c>
      <c r="E35" s="6" t="s">
        <v>36</v>
      </c>
      <c r="F35" s="6" t="s">
        <v>37</v>
      </c>
      <c r="G35" s="6" t="s">
        <v>38</v>
      </c>
      <c r="H35" s="75" t="s">
        <v>39</v>
      </c>
      <c r="I35" s="76" t="s">
        <v>97</v>
      </c>
      <c r="J35" s="75" t="s">
        <v>54</v>
      </c>
      <c r="K35" s="75" t="s">
        <v>41</v>
      </c>
      <c r="L35" s="75" t="s">
        <v>40</v>
      </c>
      <c r="M35" s="6" t="s">
        <v>42</v>
      </c>
      <c r="N35" s="70" t="s">
        <v>99</v>
      </c>
      <c r="O35" s="34"/>
    </row>
    <row r="36" spans="1:15" x14ac:dyDescent="0.2">
      <c r="A36" s="8">
        <v>1</v>
      </c>
      <c r="B36" s="2" t="s">
        <v>44</v>
      </c>
      <c r="C36" s="3">
        <v>14</v>
      </c>
      <c r="D36" s="3" t="s">
        <v>32</v>
      </c>
      <c r="E36" s="3">
        <v>6</v>
      </c>
      <c r="F36" s="90" t="s">
        <v>45</v>
      </c>
      <c r="G36" s="71">
        <v>2773.23</v>
      </c>
      <c r="H36" s="77"/>
      <c r="I36" s="78"/>
      <c r="J36" s="78"/>
      <c r="K36" s="78"/>
      <c r="L36" s="78"/>
      <c r="M36" s="74">
        <f>SUM(G36:Tabela26[[#This Row],[DIÁRIAS]])</f>
        <v>2773.23</v>
      </c>
      <c r="N36" s="35"/>
      <c r="O36" s="35"/>
    </row>
    <row r="37" spans="1:15" ht="15.75" customHeight="1" x14ac:dyDescent="0.2">
      <c r="A37" s="8">
        <v>2</v>
      </c>
      <c r="B37" s="89" t="s">
        <v>111</v>
      </c>
      <c r="C37" s="3">
        <v>14</v>
      </c>
      <c r="D37" s="3" t="s">
        <v>32</v>
      </c>
      <c r="E37" s="3">
        <v>6</v>
      </c>
      <c r="F37" s="90" t="s">
        <v>103</v>
      </c>
      <c r="G37" s="71">
        <v>2773.23</v>
      </c>
      <c r="H37" s="77"/>
      <c r="I37" s="78"/>
      <c r="J37" s="78"/>
      <c r="K37" s="78"/>
      <c r="L37" s="78"/>
      <c r="M37" s="74">
        <f>SUM(G37:Tabela26[[#This Row],[DIÁRIAS]])</f>
        <v>2773.23</v>
      </c>
      <c r="N37" s="35"/>
      <c r="O37" s="35"/>
    </row>
    <row r="38" spans="1:15" x14ac:dyDescent="0.2">
      <c r="A38" s="8">
        <v>3</v>
      </c>
      <c r="B38" s="2" t="s">
        <v>0</v>
      </c>
      <c r="C38" s="3">
        <v>14</v>
      </c>
      <c r="D38" s="3" t="s">
        <v>32</v>
      </c>
      <c r="E38" s="3">
        <v>6</v>
      </c>
      <c r="F38" s="90" t="s">
        <v>108</v>
      </c>
      <c r="G38" s="71">
        <v>2229.3200000000002</v>
      </c>
      <c r="H38" s="79"/>
      <c r="I38" s="80"/>
      <c r="J38" s="80"/>
      <c r="K38" s="80"/>
      <c r="L38" s="80"/>
      <c r="M38" s="74">
        <f>SUM(G38:Tabela26[[#This Row],[DIÁRIAS]])</f>
        <v>2229.3200000000002</v>
      </c>
      <c r="N38" s="36"/>
      <c r="O38" s="36"/>
    </row>
    <row r="39" spans="1:15" x14ac:dyDescent="0.2">
      <c r="A39" s="8">
        <v>4</v>
      </c>
      <c r="B39" s="2" t="s">
        <v>112</v>
      </c>
      <c r="C39" s="3">
        <v>14</v>
      </c>
      <c r="D39" s="3" t="s">
        <v>32</v>
      </c>
      <c r="E39" s="3">
        <v>6</v>
      </c>
      <c r="F39" s="90" t="s">
        <v>104</v>
      </c>
      <c r="G39" s="71">
        <v>2773.23</v>
      </c>
      <c r="H39" s="77"/>
      <c r="I39" s="78"/>
      <c r="J39" s="78"/>
      <c r="K39" s="78"/>
      <c r="L39" s="78"/>
      <c r="M39" s="74">
        <f>SUM(G39:Tabela26[[#This Row],[DIÁRIAS]])</f>
        <v>2773.23</v>
      </c>
      <c r="N39" s="35"/>
      <c r="O39" s="35"/>
    </row>
    <row r="40" spans="1:15" ht="12.75" customHeight="1" x14ac:dyDescent="0.2">
      <c r="A40" s="8">
        <v>5</v>
      </c>
      <c r="B40" s="2" t="s">
        <v>46</v>
      </c>
      <c r="C40" s="3">
        <v>14</v>
      </c>
      <c r="D40" s="3" t="s">
        <v>32</v>
      </c>
      <c r="E40" s="3">
        <v>6</v>
      </c>
      <c r="F40" s="90" t="s">
        <v>105</v>
      </c>
      <c r="G40" s="71">
        <v>2773.23</v>
      </c>
      <c r="H40" s="77"/>
      <c r="I40" s="78"/>
      <c r="J40" s="78"/>
      <c r="K40" s="78"/>
      <c r="L40" s="78"/>
      <c r="M40" s="74">
        <f>SUM(G40:Tabela26[[#This Row],[DIÁRIAS]])</f>
        <v>2773.23</v>
      </c>
      <c r="N40" s="35"/>
      <c r="O40" s="35"/>
    </row>
    <row r="41" spans="1:15" x14ac:dyDescent="0.2">
      <c r="A41" s="8">
        <v>6</v>
      </c>
      <c r="B41" s="2" t="s">
        <v>47</v>
      </c>
      <c r="C41" s="3">
        <v>14</v>
      </c>
      <c r="D41" s="3" t="s">
        <v>32</v>
      </c>
      <c r="E41" s="3">
        <v>6</v>
      </c>
      <c r="F41" s="90" t="s">
        <v>48</v>
      </c>
      <c r="G41" s="71">
        <v>2773.23</v>
      </c>
      <c r="H41" s="77"/>
      <c r="I41" s="78"/>
      <c r="J41" s="78"/>
      <c r="K41" s="78"/>
      <c r="L41" s="78"/>
      <c r="M41" s="74">
        <f>SUM(G41:Tabela26[[#This Row],[DIÁRIAS]])</f>
        <v>2773.23</v>
      </c>
      <c r="N41" s="35"/>
      <c r="O41" s="35"/>
    </row>
    <row r="42" spans="1:15" x14ac:dyDescent="0.2">
      <c r="A42" s="9">
        <v>9</v>
      </c>
      <c r="B42" s="2" t="s">
        <v>113</v>
      </c>
      <c r="C42" s="5">
        <v>14</v>
      </c>
      <c r="D42" s="5" t="s">
        <v>32</v>
      </c>
      <c r="E42" s="5">
        <v>6</v>
      </c>
      <c r="F42" s="90" t="s">
        <v>85</v>
      </c>
      <c r="G42" s="71">
        <v>2773.23</v>
      </c>
      <c r="H42" s="77"/>
      <c r="I42" s="78"/>
      <c r="J42" s="78"/>
      <c r="K42" s="78"/>
      <c r="L42" s="78"/>
      <c r="M42" s="74">
        <f>SUM(G42:Tabela26[[#This Row],[DIÁRIAS]])</f>
        <v>2773.23</v>
      </c>
      <c r="N42" s="35"/>
      <c r="O42" s="35"/>
    </row>
    <row r="43" spans="1:15" x14ac:dyDescent="0.2">
      <c r="A43" s="9">
        <v>7</v>
      </c>
      <c r="B43" s="2" t="s">
        <v>114</v>
      </c>
      <c r="C43" s="5">
        <v>12</v>
      </c>
      <c r="D43" s="5" t="s">
        <v>32</v>
      </c>
      <c r="E43" s="5">
        <v>6</v>
      </c>
      <c r="F43" s="90" t="s">
        <v>106</v>
      </c>
      <c r="G43" s="71">
        <v>2773.23</v>
      </c>
      <c r="H43" s="77"/>
      <c r="I43" s="78"/>
      <c r="J43" s="78"/>
      <c r="K43" s="78"/>
      <c r="L43" s="78"/>
      <c r="M43" s="74">
        <f>SUM(G43:Tabela26[[#This Row],[DIÁRIAS]])</f>
        <v>2773.23</v>
      </c>
      <c r="N43" s="35"/>
      <c r="O43" s="35"/>
    </row>
    <row r="44" spans="1:15" x14ac:dyDescent="0.2">
      <c r="A44" s="8"/>
      <c r="B44" s="2" t="s">
        <v>101</v>
      </c>
      <c r="C44" s="3">
        <v>30</v>
      </c>
      <c r="D44" s="5" t="s">
        <v>32</v>
      </c>
      <c r="E44" s="3">
        <v>6</v>
      </c>
      <c r="F44" s="90" t="s">
        <v>107</v>
      </c>
      <c r="G44" s="71">
        <v>7044.99</v>
      </c>
      <c r="H44" s="77"/>
      <c r="I44" s="78"/>
      <c r="J44" s="78"/>
      <c r="K44" s="78"/>
      <c r="L44" s="78"/>
      <c r="M44" s="74">
        <f>SUM(G44:Tabela26[[#This Row],[DIÁRIAS]])</f>
        <v>7044.99</v>
      </c>
      <c r="N44" s="35"/>
      <c r="O44" s="35"/>
    </row>
    <row r="45" spans="1:15" x14ac:dyDescent="0.2">
      <c r="A45" s="8"/>
      <c r="B45" s="2" t="s">
        <v>102</v>
      </c>
      <c r="C45" s="3">
        <v>14</v>
      </c>
      <c r="D45" s="5" t="s">
        <v>32</v>
      </c>
      <c r="E45" s="3">
        <v>6</v>
      </c>
      <c r="F45" s="10" t="s">
        <v>55</v>
      </c>
      <c r="G45" s="71">
        <v>2773.23</v>
      </c>
      <c r="H45" s="77"/>
      <c r="I45" s="78"/>
      <c r="J45" s="78"/>
      <c r="K45" s="78"/>
      <c r="L45" s="78"/>
      <c r="M45" s="74">
        <f>SUM(G45:Tabela26[[#This Row],[DIÁRIAS]])</f>
        <v>2773.23</v>
      </c>
      <c r="N45" s="35"/>
      <c r="O45" s="35"/>
    </row>
    <row r="46" spans="1:15" x14ac:dyDescent="0.2">
      <c r="A46" s="8"/>
      <c r="B46" s="2"/>
      <c r="C46" s="3"/>
      <c r="D46" s="3"/>
      <c r="E46" s="3"/>
      <c r="F46" s="10"/>
      <c r="G46" s="72"/>
      <c r="H46" s="77"/>
      <c r="I46" s="78"/>
      <c r="J46" s="78"/>
      <c r="K46" s="78"/>
      <c r="L46" s="78"/>
      <c r="M46" s="74"/>
      <c r="N46" s="35"/>
      <c r="O46" s="35"/>
    </row>
    <row r="47" spans="1:15" x14ac:dyDescent="0.2">
      <c r="A47" s="8"/>
      <c r="B47" s="2"/>
      <c r="C47" s="3"/>
      <c r="D47" s="3"/>
      <c r="E47" s="3"/>
      <c r="F47" s="10"/>
      <c r="G47" s="72"/>
      <c r="H47" s="77"/>
      <c r="I47" s="78"/>
      <c r="J47" s="78"/>
      <c r="K47" s="78"/>
      <c r="L47" s="78"/>
      <c r="M47" s="74"/>
      <c r="N47" s="35"/>
      <c r="O47" s="35"/>
    </row>
    <row r="48" spans="1:15" x14ac:dyDescent="0.2">
      <c r="A48" s="9"/>
      <c r="B48" s="57"/>
      <c r="C48" s="5"/>
      <c r="D48" s="5"/>
      <c r="E48" s="5"/>
      <c r="F48" s="11"/>
      <c r="G48" s="73"/>
      <c r="H48" s="77"/>
      <c r="I48" s="78"/>
      <c r="J48" s="78"/>
      <c r="K48" s="78"/>
      <c r="L48" s="78"/>
      <c r="M48" s="56"/>
      <c r="N48" s="35"/>
      <c r="O48" s="35"/>
    </row>
    <row r="50" spans="1:15" x14ac:dyDescent="0.2">
      <c r="B50" s="32"/>
    </row>
    <row r="51" spans="1:15" ht="15" x14ac:dyDescent="0.2">
      <c r="A51" s="81" t="s">
        <v>86</v>
      </c>
      <c r="B51" s="82"/>
      <c r="C51" s="1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25.5" x14ac:dyDescent="0.2">
      <c r="A52" s="33" t="s">
        <v>33</v>
      </c>
      <c r="B52" s="33" t="s">
        <v>34</v>
      </c>
      <c r="C52" s="33" t="s">
        <v>35</v>
      </c>
      <c r="D52" s="33" t="s">
        <v>31</v>
      </c>
      <c r="E52" s="33" t="s">
        <v>36</v>
      </c>
      <c r="F52" s="33" t="s">
        <v>37</v>
      </c>
      <c r="G52" s="33" t="s">
        <v>38</v>
      </c>
      <c r="H52" s="33" t="s">
        <v>39</v>
      </c>
      <c r="I52" s="33" t="s">
        <v>54</v>
      </c>
      <c r="J52" s="33" t="s">
        <v>40</v>
      </c>
      <c r="K52" s="33" t="s">
        <v>41</v>
      </c>
      <c r="L52" s="33" t="s">
        <v>42</v>
      </c>
      <c r="M52" s="33" t="s">
        <v>43</v>
      </c>
      <c r="N52" s="34"/>
      <c r="O52" s="34"/>
    </row>
    <row r="53" spans="1:15" x14ac:dyDescent="0.2">
      <c r="A53" s="37"/>
      <c r="B53" s="58"/>
      <c r="C53" s="38"/>
      <c r="D53" s="38"/>
      <c r="E53" s="38"/>
      <c r="F53" s="38"/>
      <c r="G53" s="39"/>
      <c r="H53" s="39"/>
      <c r="I53" s="39"/>
      <c r="J53" s="39"/>
      <c r="K53" s="39"/>
      <c r="L53" s="39"/>
      <c r="M53" s="38"/>
      <c r="N53" s="59"/>
      <c r="O53" s="59"/>
    </row>
  </sheetData>
  <mergeCells count="5">
    <mergeCell ref="A51:B51"/>
    <mergeCell ref="A34:B34"/>
    <mergeCell ref="A32:B32"/>
    <mergeCell ref="A2:B2"/>
    <mergeCell ref="A1:E1"/>
  </mergeCells>
  <pageMargins left="0.19685039370078741" right="0.19685039370078741" top="0.39370078740157483" bottom="0.39370078740157483" header="0.19685039370078741" footer="0.19685039370078741"/>
  <pageSetup paperSize="9" scale="42" orientation="landscape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A8AB70-0776-4E37-ACA9-BFB5C605A358}">
          <x14:formula1>
            <xm:f>Planilha1!$B$1:$B$13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B12"/>
  <sheetViews>
    <sheetView workbookViewId="0">
      <selection activeCell="B6" sqref="B6"/>
    </sheetView>
  </sheetViews>
  <sheetFormatPr defaultColWidth="9" defaultRowHeight="12.75" x14ac:dyDescent="0.2"/>
  <sheetData>
    <row r="1" spans="1:2" x14ac:dyDescent="0.2">
      <c r="A1" s="1" t="s">
        <v>63</v>
      </c>
      <c r="B1" s="1" t="s">
        <v>64</v>
      </c>
    </row>
    <row r="2" spans="1:2" x14ac:dyDescent="0.2">
      <c r="B2" s="1" t="s">
        <v>65</v>
      </c>
    </row>
    <row r="3" spans="1:2" x14ac:dyDescent="0.2">
      <c r="B3" s="1" t="s">
        <v>66</v>
      </c>
    </row>
    <row r="4" spans="1:2" x14ac:dyDescent="0.2">
      <c r="B4" s="1" t="s">
        <v>67</v>
      </c>
    </row>
    <row r="5" spans="1:2" x14ac:dyDescent="0.2">
      <c r="B5" s="1" t="s">
        <v>68</v>
      </c>
    </row>
    <row r="6" spans="1:2" x14ac:dyDescent="0.2">
      <c r="B6" s="1" t="s">
        <v>69</v>
      </c>
    </row>
    <row r="7" spans="1:2" x14ac:dyDescent="0.2">
      <c r="B7" s="1" t="s">
        <v>70</v>
      </c>
    </row>
    <row r="8" spans="1:2" x14ac:dyDescent="0.2">
      <c r="B8" s="1" t="s">
        <v>71</v>
      </c>
    </row>
    <row r="9" spans="1:2" x14ac:dyDescent="0.2">
      <c r="B9" s="1" t="s">
        <v>72</v>
      </c>
    </row>
    <row r="10" spans="1:2" x14ac:dyDescent="0.2">
      <c r="B10" s="1" t="s">
        <v>73</v>
      </c>
    </row>
    <row r="11" spans="1:2" x14ac:dyDescent="0.2">
      <c r="B11" s="1" t="s">
        <v>74</v>
      </c>
    </row>
    <row r="12" spans="1:2" x14ac:dyDescent="0.2">
      <c r="B12" s="1" t="s">
        <v>75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Planilha2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RECURSOS HUMANOS</cp:lastModifiedBy>
  <cp:lastPrinted>2021-03-12T20:40:55Z</cp:lastPrinted>
  <dcterms:created xsi:type="dcterms:W3CDTF">2018-11-12T17:51:05Z</dcterms:created>
  <dcterms:modified xsi:type="dcterms:W3CDTF">2021-04-12T11:41:54Z</dcterms:modified>
</cp:coreProperties>
</file>